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60" windowWidth="15180" windowHeight="9300"/>
  </bookViews>
  <sheets>
    <sheet name="Bestelliste" sheetId="1" r:id="rId1"/>
    <sheet name="Ls.|Rg." sheetId="2" r:id="rId2"/>
  </sheets>
  <definedNames>
    <definedName name="_xlnm.Print_Area" localSheetId="0">Bestelliste!$A$1:$F$125</definedName>
    <definedName name="_xlnm.Print_Area" localSheetId="1">'Ls.|Rg.'!$A$1:$F$108</definedName>
  </definedNames>
  <calcPr calcId="145621"/>
</workbook>
</file>

<file path=xl/calcChain.xml><?xml version="1.0" encoding="utf-8"?>
<calcChain xmlns="http://schemas.openxmlformats.org/spreadsheetml/2006/main">
  <c r="F43" i="1" l="1"/>
  <c r="F44" i="1"/>
  <c r="F42" i="1"/>
  <c r="F41" i="1"/>
  <c r="F40" i="1"/>
  <c r="F39" i="1"/>
  <c r="F51" i="1"/>
  <c r="F97" i="1"/>
  <c r="F87" i="1"/>
  <c r="F11" i="1"/>
  <c r="F7" i="1"/>
  <c r="F12" i="1"/>
  <c r="F8" i="1"/>
  <c r="F9" i="1"/>
  <c r="F10" i="1"/>
  <c r="F33" i="1"/>
  <c r="F34" i="1"/>
  <c r="F35" i="1"/>
  <c r="F36" i="1"/>
  <c r="F37" i="1"/>
  <c r="F38" i="1"/>
  <c r="F16" i="1"/>
  <c r="F17" i="1"/>
  <c r="F18" i="1"/>
  <c r="F19" i="1"/>
  <c r="F20" i="1"/>
  <c r="F25" i="1"/>
  <c r="F26" i="1"/>
  <c r="F27" i="1"/>
  <c r="F28" i="1"/>
  <c r="F48" i="1"/>
  <c r="F49" i="1"/>
  <c r="F55" i="1"/>
  <c r="F58" i="1"/>
  <c r="F56" i="1"/>
  <c r="F57" i="1"/>
  <c r="F63" i="1"/>
  <c r="F64" i="1"/>
  <c r="F65" i="1"/>
  <c r="F66" i="1"/>
  <c r="F67" i="1"/>
  <c r="F68" i="1"/>
  <c r="F69" i="1"/>
  <c r="F74" i="1"/>
  <c r="F75" i="1"/>
  <c r="F76" i="1"/>
  <c r="F77" i="1"/>
  <c r="F78" i="1"/>
  <c r="F79" i="1"/>
  <c r="F84" i="1"/>
  <c r="F85" i="1"/>
  <c r="F92" i="1"/>
  <c r="F93" i="1"/>
  <c r="F94" i="1"/>
  <c r="F95" i="1"/>
  <c r="F96" i="1"/>
  <c r="F36" i="2"/>
  <c r="F34" i="2"/>
  <c r="F35" i="2"/>
  <c r="F37" i="2"/>
  <c r="F38" i="2"/>
  <c r="F18" i="2"/>
  <c r="F23" i="2"/>
  <c r="F19" i="2"/>
  <c r="F20" i="2"/>
  <c r="F21" i="2"/>
  <c r="F22" i="2"/>
  <c r="F26" i="2"/>
  <c r="F27" i="2"/>
  <c r="F28" i="2"/>
  <c r="F29" i="2"/>
  <c r="F30" i="2"/>
  <c r="F31" i="2"/>
  <c r="F41" i="2"/>
  <c r="F42" i="2"/>
  <c r="F43" i="2"/>
  <c r="F44" i="2"/>
  <c r="F49" i="2"/>
  <c r="F45" i="2"/>
  <c r="F46" i="2"/>
  <c r="F47" i="2"/>
  <c r="F48" i="2"/>
  <c r="F52" i="2"/>
  <c r="F53" i="2"/>
  <c r="F54" i="2"/>
  <c r="F55" i="2"/>
  <c r="F58" i="2"/>
  <c r="F59" i="2"/>
  <c r="F60" i="2"/>
  <c r="F61" i="2"/>
  <c r="F62" i="2"/>
  <c r="F63" i="2"/>
  <c r="F64" i="2"/>
  <c r="F67" i="2"/>
  <c r="F77" i="2"/>
  <c r="F68" i="2"/>
  <c r="F69" i="2"/>
  <c r="F70" i="2"/>
  <c r="F71" i="2"/>
  <c r="F72" i="2"/>
  <c r="F73" i="2"/>
  <c r="F74" i="2"/>
  <c r="F75" i="2"/>
  <c r="F76" i="2"/>
  <c r="F80" i="2"/>
  <c r="F89" i="2"/>
  <c r="F81" i="2"/>
  <c r="F82" i="2"/>
  <c r="F83" i="2"/>
  <c r="F84" i="2"/>
  <c r="F85" i="2"/>
  <c r="F86" i="2"/>
  <c r="F87" i="2"/>
  <c r="F88" i="2"/>
  <c r="F92" i="2"/>
  <c r="F93" i="2"/>
  <c r="F94" i="2"/>
  <c r="F97" i="2"/>
  <c r="F103" i="2"/>
  <c r="F98" i="2"/>
  <c r="F99" i="2"/>
  <c r="F100" i="2"/>
  <c r="F101" i="2"/>
  <c r="F102" i="2"/>
  <c r="C6" i="2"/>
  <c r="D13" i="2"/>
  <c r="C9" i="2"/>
  <c r="C8" i="2"/>
  <c r="C7" i="2"/>
  <c r="F105" i="2"/>
  <c r="F106" i="2"/>
  <c r="F107" i="2"/>
  <c r="F70" i="1"/>
  <c r="F29" i="1"/>
  <c r="F80" i="1"/>
  <c r="F21" i="1"/>
  <c r="F100" i="1"/>
  <c r="F101" i="1"/>
  <c r="F102" i="1"/>
</calcChain>
</file>

<file path=xl/sharedStrings.xml><?xml version="1.0" encoding="utf-8"?>
<sst xmlns="http://schemas.openxmlformats.org/spreadsheetml/2006/main" count="471" uniqueCount="193">
  <si>
    <t>Gesichtspflege für normale Haut</t>
  </si>
  <si>
    <t>Art.-Nr.</t>
  </si>
  <si>
    <t>Preis</t>
  </si>
  <si>
    <t>Menge</t>
  </si>
  <si>
    <t>M-101</t>
  </si>
  <si>
    <t>M-102</t>
  </si>
  <si>
    <t>M-103</t>
  </si>
  <si>
    <t>M-104</t>
  </si>
  <si>
    <t>M-105</t>
  </si>
  <si>
    <t>Reinigungsmilch</t>
  </si>
  <si>
    <t>Gesichtspflege für trockene Haut</t>
  </si>
  <si>
    <t>M-201</t>
  </si>
  <si>
    <t>M-202</t>
  </si>
  <si>
    <t>M-203</t>
  </si>
  <si>
    <t>M-204</t>
  </si>
  <si>
    <t>M-205</t>
  </si>
  <si>
    <t>Schlamm-Maske</t>
  </si>
  <si>
    <t>Für jeden Hauttyp</t>
  </si>
  <si>
    <t>M-301</t>
  </si>
  <si>
    <t>M-302</t>
  </si>
  <si>
    <t>M-304</t>
  </si>
  <si>
    <t>M-307</t>
  </si>
  <si>
    <t>Augencreme</t>
  </si>
  <si>
    <t>Handcreme</t>
  </si>
  <si>
    <t>Fusscreme</t>
  </si>
  <si>
    <t>Badeprodukte und Körperpflege</t>
  </si>
  <si>
    <t>Bade- und Duschgel</t>
  </si>
  <si>
    <t>M-401</t>
  </si>
  <si>
    <t>M-402</t>
  </si>
  <si>
    <t>M-403</t>
  </si>
  <si>
    <t>M-404</t>
  </si>
  <si>
    <t>M-405</t>
  </si>
  <si>
    <t>M-406</t>
  </si>
  <si>
    <t>M-407</t>
  </si>
  <si>
    <t>Haarpflege</t>
  </si>
  <si>
    <t>Schlamm-Haar Maske</t>
  </si>
  <si>
    <t>M-501</t>
  </si>
  <si>
    <t>M-502</t>
  </si>
  <si>
    <t>M-503</t>
  </si>
  <si>
    <t>Wellness und SPA</t>
  </si>
  <si>
    <t>Schlamm-Öl-Packung</t>
  </si>
  <si>
    <t>Aromapackung</t>
  </si>
  <si>
    <t>Körper Peeling</t>
  </si>
  <si>
    <t>Revitalisierungsöl</t>
  </si>
  <si>
    <t>M-802</t>
  </si>
  <si>
    <t>M-803</t>
  </si>
  <si>
    <t>M-804</t>
  </si>
  <si>
    <t>M-805</t>
  </si>
  <si>
    <t>M-806</t>
  </si>
  <si>
    <t>SPA Mikro Peeling</t>
  </si>
  <si>
    <t>Augen Make-up Entferner</t>
  </si>
  <si>
    <t>Feuchtigkeitsmaske</t>
  </si>
  <si>
    <t>Essential Augen Creme</t>
  </si>
  <si>
    <t>Essential Augen Serum</t>
  </si>
  <si>
    <t>Essential Creme</t>
  </si>
  <si>
    <t>Essential Serum</t>
  </si>
  <si>
    <t>M-850</t>
  </si>
  <si>
    <t>M-851</t>
  </si>
  <si>
    <t>M-852</t>
  </si>
  <si>
    <t>M-853</t>
  </si>
  <si>
    <t>M-854</t>
  </si>
  <si>
    <t>M-855</t>
  </si>
  <si>
    <t>M-856</t>
  </si>
  <si>
    <t>M-857</t>
  </si>
  <si>
    <t>Feuchtigkeitsspender</t>
  </si>
  <si>
    <t>250 ml</t>
  </si>
  <si>
    <t>75 ml</t>
  </si>
  <si>
    <t>100 ml</t>
  </si>
  <si>
    <t>30 ml</t>
  </si>
  <si>
    <t>15 ml</t>
  </si>
  <si>
    <t>50 ml</t>
  </si>
  <si>
    <t>500 g</t>
  </si>
  <si>
    <t>1 kg</t>
  </si>
  <si>
    <t>200 ml</t>
  </si>
  <si>
    <t>M-858</t>
  </si>
  <si>
    <t>M-859</t>
  </si>
  <si>
    <t>Brust Gel</t>
  </si>
  <si>
    <t>125 ml</t>
  </si>
  <si>
    <t>M-809</t>
  </si>
  <si>
    <t>Öl Balance</t>
  </si>
  <si>
    <t>Tagesfeuchtigkeitscreme</t>
  </si>
  <si>
    <t>Nährende Nachtcreme</t>
  </si>
  <si>
    <t>Maske mit Sofortwirkung</t>
  </si>
  <si>
    <t>Revitalisierende Gesichtslotion</t>
  </si>
  <si>
    <t>Gesichtslotion (Tonic)</t>
  </si>
  <si>
    <t>Aloe Vera Gel</t>
  </si>
  <si>
    <t>Feuchtigkeitskörperlotion</t>
  </si>
  <si>
    <t>Natürliche Schlammseife</t>
  </si>
  <si>
    <t>Natürliche Schwefelseife</t>
  </si>
  <si>
    <t>Natürlicher Schlamm</t>
  </si>
  <si>
    <t>Mildes Shampoo</t>
  </si>
  <si>
    <t>Haarspülung</t>
  </si>
  <si>
    <t>Straffungsöl (Firming Oil)</t>
  </si>
  <si>
    <t>Männerlinie</t>
  </si>
  <si>
    <t>After Shave Balsam</t>
  </si>
  <si>
    <t>120 ml</t>
  </si>
  <si>
    <t>M-830</t>
  </si>
  <si>
    <t>Reisetuben 50 ml</t>
  </si>
  <si>
    <t>Körperpeeling SPA</t>
  </si>
  <si>
    <t>Aromapackung SPA</t>
  </si>
  <si>
    <t>M-602</t>
  </si>
  <si>
    <t>M-603</t>
  </si>
  <si>
    <t>M-604</t>
  </si>
  <si>
    <t>M-605</t>
  </si>
  <si>
    <t>M-606</t>
  </si>
  <si>
    <t>M-832</t>
  </si>
  <si>
    <t>25 Stk.</t>
  </si>
  <si>
    <t>Aroma-Badesalz mit Pinie</t>
  </si>
  <si>
    <t>M-415</t>
  </si>
  <si>
    <t>M-807</t>
  </si>
  <si>
    <t>M-810</t>
  </si>
  <si>
    <t>M-811</t>
  </si>
  <si>
    <t>Luxus-Satin Handcreme</t>
  </si>
  <si>
    <t>Luxus-Velvet Fusscreme</t>
  </si>
  <si>
    <t>BIO ACTIVE CARE</t>
  </si>
  <si>
    <t>Revitalizing Cleansing Gel</t>
  </si>
  <si>
    <t>M-870</t>
  </si>
  <si>
    <t>M-871</t>
  </si>
  <si>
    <t>M-872</t>
  </si>
  <si>
    <t>M-873</t>
  </si>
  <si>
    <t>M-874</t>
  </si>
  <si>
    <t>35 ml</t>
  </si>
  <si>
    <t>Cont. Face and Eye Serum</t>
  </si>
  <si>
    <t>Smooth-Out Eye/Lip Mask</t>
  </si>
  <si>
    <t>Multi Treatment Day Cream</t>
  </si>
  <si>
    <t>Regenerating Night Cream</t>
  </si>
  <si>
    <t>Hair &amp; Body Shampoo</t>
  </si>
  <si>
    <t>Satin Handcreme SPA</t>
  </si>
  <si>
    <t>M-610</t>
  </si>
  <si>
    <t>Total</t>
  </si>
  <si>
    <t>Bestellbetrag</t>
  </si>
  <si>
    <t>Versandkosten</t>
  </si>
  <si>
    <t>Inhalt</t>
  </si>
  <si>
    <t>SPA Gesichtspflege</t>
  </si>
  <si>
    <t>Totalbetrag in CHF</t>
  </si>
  <si>
    <t>Nach Zahlungseingang wird das Paket umgehend per Kurier versandt.</t>
  </si>
  <si>
    <t>Vorname / Name</t>
  </si>
  <si>
    <t>Adresse</t>
  </si>
  <si>
    <t>PLZ / Ort</t>
  </si>
  <si>
    <t>Telefon / E-Mail</t>
  </si>
  <si>
    <t>Telefon / E-Mail:</t>
  </si>
  <si>
    <t>100 g</t>
  </si>
  <si>
    <t>Bestellformular</t>
  </si>
  <si>
    <t>Lieferschein / Rechnung</t>
  </si>
  <si>
    <t>Vorauszahlung dankend erhalten.</t>
  </si>
  <si>
    <t>Datum:</t>
  </si>
  <si>
    <t>Firma od. Anrede</t>
  </si>
  <si>
    <t>Natürliche Mineralseife (Salzseife)</t>
  </si>
  <si>
    <t>Badekristalle (Badesalz)</t>
  </si>
  <si>
    <t>Reinigungs-Gel / Hydra Balance Gel</t>
  </si>
  <si>
    <t>Bade- und Körperöl</t>
  </si>
  <si>
    <t>Nourishing Vitamin Capsules Face/Neck</t>
  </si>
  <si>
    <t>M-875</t>
  </si>
  <si>
    <t>400 ml</t>
  </si>
  <si>
    <t>Bitte übermitteln Sie uns dieses Bestellformular per E-Mail an info@mineralcare.ch und überweisen Sie den Totalbetrag 
auf unser Credit-Suisse-Konto (IBAN: CH55 0483 5030 2469 6100 0). Besten Dank.</t>
  </si>
  <si>
    <t>20 ml</t>
  </si>
  <si>
    <t>Gesichtspflege f. normale/trockene Haut</t>
  </si>
  <si>
    <t>Gesichtspflege für Mischhaut/oelige Haut</t>
  </si>
  <si>
    <t>Extra Feuchtigkeitscreme f. sehr trockene H.</t>
  </si>
  <si>
    <t>Feuchtigkeitsspender f. Mischhaut/oelige H.</t>
  </si>
  <si>
    <t>Feuchtigkeitsspender f. norm./ trockene Haut</t>
  </si>
  <si>
    <t>Body-Butter Pink Grapefruit</t>
  </si>
  <si>
    <t>300 ml</t>
  </si>
  <si>
    <t>M-701</t>
  </si>
  <si>
    <t>Body-Butter Green Tea Calm</t>
  </si>
  <si>
    <t>M-702</t>
  </si>
  <si>
    <t>M-703</t>
  </si>
  <si>
    <t>M-704</t>
  </si>
  <si>
    <t>Body-Sorbet Lavender Day Dream</t>
  </si>
  <si>
    <t>Body-Sorbet Pomegranate Revive</t>
  </si>
  <si>
    <t>Body-Scrub Pink Grapefruit</t>
  </si>
  <si>
    <t>Body-Scrub Green Tea Calm</t>
  </si>
  <si>
    <t>M-705</t>
  </si>
  <si>
    <t>M-706</t>
  </si>
  <si>
    <t>Smooth-Out Eye/Lip Mask (Creme)</t>
  </si>
  <si>
    <t>Mildes Shampoo MUD</t>
  </si>
  <si>
    <t>Haarspülung MUD</t>
  </si>
  <si>
    <t>Schlamm-Haarmaske</t>
  </si>
  <si>
    <t>Moisturizing Lotion</t>
  </si>
  <si>
    <t>M-833</t>
  </si>
  <si>
    <t>DK-001</t>
  </si>
  <si>
    <t>60 g</t>
  </si>
  <si>
    <t>Deo Mineral Stick 100 g</t>
  </si>
  <si>
    <t>Deo Mineral Stick 60 g</t>
  </si>
  <si>
    <t>DK-002</t>
  </si>
  <si>
    <t>Deo Mineral Spray</t>
  </si>
  <si>
    <t>DK-004</t>
  </si>
  <si>
    <t>Deo Mineral Fluid Roll-on</t>
  </si>
  <si>
    <t>DK-005</t>
  </si>
  <si>
    <t>Deo Mineral Soft Stick</t>
  </si>
  <si>
    <t>40 ml</t>
  </si>
  <si>
    <t>DK-006</t>
  </si>
  <si>
    <t>SPA Körperpflege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</si>
</sst>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4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sz val="8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indexed="18"/>
      <name val="Arial"/>
      <family val="2"/>
    </font>
    <font>
      <b/>
      <sz val="8"/>
      <color indexed="62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2" fontId="6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2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/>
    </xf>
    <xf numFmtId="43" fontId="6" fillId="0" borderId="3" xfId="2" applyFont="1" applyBorder="1" applyAlignment="1">
      <alignment horizontal="right"/>
    </xf>
    <xf numFmtId="0" fontId="8" fillId="0" borderId="0" xfId="0" applyFont="1" applyAlignment="1">
      <alignment horizontal="right"/>
    </xf>
    <xf numFmtId="2" fontId="8" fillId="0" borderId="0" xfId="0" applyNumberFormat="1" applyFont="1" applyAlignment="1">
      <alignment horizontal="center"/>
    </xf>
    <xf numFmtId="43" fontId="8" fillId="0" borderId="3" xfId="2" applyFont="1" applyBorder="1" applyAlignment="1">
      <alignment horizontal="right"/>
    </xf>
    <xf numFmtId="43" fontId="6" fillId="0" borderId="0" xfId="2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3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11" fillId="2" borderId="0" xfId="0" applyFont="1" applyFill="1" applyAlignment="1">
      <alignment horizontal="center"/>
    </xf>
    <xf numFmtId="43" fontId="11" fillId="2" borderId="0" xfId="2" applyFont="1" applyFill="1"/>
    <xf numFmtId="0" fontId="11" fillId="3" borderId="0" xfId="0" applyFont="1" applyFill="1"/>
    <xf numFmtId="0" fontId="11" fillId="3" borderId="0" xfId="0" applyFont="1" applyFill="1" applyAlignment="1">
      <alignment horizontal="right"/>
    </xf>
    <xf numFmtId="0" fontId="11" fillId="3" borderId="0" xfId="0" applyFont="1" applyFill="1" applyAlignment="1">
      <alignment horizontal="center"/>
    </xf>
    <xf numFmtId="43" fontId="11" fillId="3" borderId="0" xfId="2" applyFont="1" applyFill="1"/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left"/>
    </xf>
    <xf numFmtId="2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/>
    <xf numFmtId="0" fontId="6" fillId="0" borderId="3" xfId="0" applyFont="1" applyBorder="1" applyAlignment="1">
      <alignment horizontal="center"/>
    </xf>
    <xf numFmtId="43" fontId="8" fillId="0" borderId="0" xfId="2" applyFont="1" applyBorder="1" applyAlignment="1">
      <alignment horizontal="right"/>
    </xf>
    <xf numFmtId="43" fontId="8" fillId="0" borderId="0" xfId="0" applyNumberFormat="1" applyFont="1" applyBorder="1" applyAlignment="1">
      <alignment horizontal="center"/>
    </xf>
    <xf numFmtId="43" fontId="6" fillId="0" borderId="3" xfId="0" applyNumberFormat="1" applyFont="1" applyBorder="1" applyAlignment="1">
      <alignment horizontal="center"/>
    </xf>
    <xf numFmtId="0" fontId="2" fillId="3" borderId="3" xfId="1" applyFont="1" applyFill="1" applyBorder="1" applyAlignment="1" applyProtection="1">
      <alignment horizontal="left"/>
    </xf>
    <xf numFmtId="0" fontId="2" fillId="3" borderId="3" xfId="1" applyFill="1" applyBorder="1" applyAlignment="1" applyProtection="1">
      <alignment horizontal="left"/>
    </xf>
    <xf numFmtId="0" fontId="13" fillId="0" borderId="0" xfId="0" applyFont="1" applyAlignment="1">
      <alignment horizontal="left" wrapText="1"/>
    </xf>
    <xf numFmtId="0" fontId="6" fillId="3" borderId="3" xfId="0" applyFont="1" applyFill="1" applyBorder="1" applyAlignment="1">
      <alignment horizontal="left"/>
    </xf>
    <xf numFmtId="0" fontId="6" fillId="0" borderId="0" xfId="0" applyFont="1" applyAlignment="1">
      <alignment horizontal="left" wrapText="1"/>
    </xf>
    <xf numFmtId="2" fontId="3" fillId="0" borderId="0" xfId="0" applyNumberFormat="1" applyFont="1" applyAlignment="1">
      <alignment horizontal="left"/>
    </xf>
  </cellXfs>
  <cellStyles count="3">
    <cellStyle name="Hyperlink" xfId="1" builtinId="8"/>
    <cellStyle name="Komma" xfId="2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118</xdr:row>
      <xdr:rowOff>38100</xdr:rowOff>
    </xdr:from>
    <xdr:to>
      <xdr:col>5</xdr:col>
      <xdr:colOff>790575</xdr:colOff>
      <xdr:row>123</xdr:row>
      <xdr:rowOff>38100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38100" y="20116800"/>
          <a:ext cx="6467475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de-DE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Auszug AGB CT-STRICKER:</a:t>
          </a: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Die Mindestbestellmenge beträgt CHF 50.00. Für Verpackung, Versicherung und Porto verrechnen wir CHF 8.95. Ab einem Bestellwert von CHF 150.-- liefern wir kostenlos. Die Lieferung erfolgt in der Regel innerhalb einer Woche. Allfällige Reklamationen haben innert 5 Tagen nach Erhalt der Waren zu erfolgen. Ordnungsgemäss bestellte Ware wird nicht zurückgenommen. Gerichtsstand und Erfüllungsort ist für beide Parteien Hinwil. </a:t>
          </a:r>
          <a:endParaRPr lang="de-DE" sz="800" b="0" i="0" u="none" strike="noStrike" baseline="0">
            <a:solidFill>
              <a:srgbClr val="000000"/>
            </a:solidFill>
            <a:latin typeface="Clariden Leu Type"/>
            <a:cs typeface="Arial"/>
          </a:endParaRPr>
        </a:p>
        <a:p>
          <a:pPr algn="l" rtl="0">
            <a:lnSpc>
              <a:spcPts val="600"/>
            </a:lnSpc>
            <a:defRPr sz="1000"/>
          </a:pPr>
          <a:endParaRPr lang="de-DE" sz="800" b="0" i="0" u="none" strike="noStrike" baseline="0">
            <a:solidFill>
              <a:srgbClr val="000000"/>
            </a:solidFill>
            <a:latin typeface="Clariden Leu Type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de-DE"/>
        </a:p>
      </xdr:txBody>
    </xdr:sp>
    <xdr:clientData/>
  </xdr:twoCellAnchor>
  <xdr:twoCellAnchor>
    <xdr:from>
      <xdr:col>0</xdr:col>
      <xdr:colOff>38100</xdr:colOff>
      <xdr:row>0</xdr:row>
      <xdr:rowOff>28575</xdr:rowOff>
    </xdr:from>
    <xdr:to>
      <xdr:col>1</xdr:col>
      <xdr:colOff>514350</xdr:colOff>
      <xdr:row>2</xdr:row>
      <xdr:rowOff>866775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38100" y="28575"/>
          <a:ext cx="29908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MINERAL CARE Schweiz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CT-STRICKER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 Bodenholz 43b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8340 Hinwil-Hadlikon</a:t>
          </a:r>
        </a:p>
        <a:p>
          <a:pPr algn="l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Tel. 044 937 47 30</a:t>
          </a:r>
        </a:p>
        <a:p>
          <a:pPr algn="l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info@mineralcare.ch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www.mineralcare.ch</a:t>
          </a:r>
          <a:endParaRPr lang="de-DE"/>
        </a:p>
      </xdr:txBody>
    </xdr:sp>
    <xdr:clientData/>
  </xdr:twoCellAnchor>
  <xdr:twoCellAnchor editAs="oneCell">
    <xdr:from>
      <xdr:col>2</xdr:col>
      <xdr:colOff>581025</xdr:colOff>
      <xdr:row>0</xdr:row>
      <xdr:rowOff>0</xdr:rowOff>
    </xdr:from>
    <xdr:to>
      <xdr:col>5</xdr:col>
      <xdr:colOff>914400</xdr:colOff>
      <xdr:row>0</xdr:row>
      <xdr:rowOff>428625</xdr:rowOff>
    </xdr:to>
    <xdr:pic>
      <xdr:nvPicPr>
        <xdr:cNvPr id="1061" name="Grafik 4" descr="C:\Users\PS\Dropbox\CHEMTECH AG\Mineral Care\Logo mineral care neu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5" t="13934" r="3926" b="23770"/>
        <a:stretch>
          <a:fillRect/>
        </a:stretch>
      </xdr:blipFill>
      <xdr:spPr bwMode="auto">
        <a:xfrm>
          <a:off x="4219575" y="0"/>
          <a:ext cx="2571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0</xdr:row>
      <xdr:rowOff>9525</xdr:rowOff>
    </xdr:from>
    <xdr:to>
      <xdr:col>5</xdr:col>
      <xdr:colOff>914400</xdr:colOff>
      <xdr:row>0</xdr:row>
      <xdr:rowOff>752475</xdr:rowOff>
    </xdr:to>
    <xdr:pic>
      <xdr:nvPicPr>
        <xdr:cNvPr id="2069" name="Picture 1" descr="MC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9525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2314575</xdr:colOff>
      <xdr:row>7</xdr:row>
      <xdr:rowOff>57150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0" y="0"/>
          <a:ext cx="231457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CT-STRICKER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MINERAL CARE Schweiz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 Bodenholz 43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8340 Hinwil-Hadlikon</a:t>
          </a:r>
        </a:p>
        <a:p>
          <a:pPr algn="l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Lager: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 Tobel 5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8340 Hinwil-Hadlikon</a:t>
          </a:r>
        </a:p>
        <a:p>
          <a:pPr algn="l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Tel. 044 937 47 30 | Fax 044 937 47 45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info@mineralcare.ch</a:t>
          </a: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www.mineralcare.ch</a:t>
          </a:r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tabSelected="1" view="pageBreakPreview" zoomScaleNormal="100" zoomScaleSheetLayoutView="100" workbookViewId="0">
      <selection activeCell="A76" sqref="A76"/>
    </sheetView>
  </sheetViews>
  <sheetFormatPr baseColWidth="10" defaultRowHeight="11.25" x14ac:dyDescent="0.2"/>
  <cols>
    <col min="1" max="1" width="37.7109375" style="1" customWidth="1"/>
    <col min="2" max="2" width="16.85546875" style="2" customWidth="1"/>
    <col min="3" max="3" width="15.85546875" style="3" customWidth="1"/>
    <col min="4" max="4" width="11.42578125" style="4" customWidth="1"/>
    <col min="5" max="5" width="6.28515625" style="5" customWidth="1"/>
    <col min="6" max="6" width="14.140625" style="5" customWidth="1"/>
    <col min="7" max="7" width="22.28515625" style="1" customWidth="1"/>
    <col min="8" max="9" width="6.28515625" style="1" customWidth="1"/>
    <col min="10" max="11" width="6.28515625" style="5" customWidth="1"/>
    <col min="12" max="12" width="7.5703125" style="1" customWidth="1"/>
    <col min="13" max="16384" width="11.42578125" style="1"/>
  </cols>
  <sheetData>
    <row r="1" spans="1:11" ht="69" customHeight="1" x14ac:dyDescent="0.2">
      <c r="F1"/>
    </row>
    <row r="2" spans="1:11" ht="19.5" customHeight="1" x14ac:dyDescent="0.2"/>
    <row r="3" spans="1:11" ht="80.25" customHeight="1" x14ac:dyDescent="0.2"/>
    <row r="4" spans="1:11" ht="19.5" customHeight="1" x14ac:dyDescent="0.35">
      <c r="A4" s="8" t="s">
        <v>142</v>
      </c>
      <c r="B4" s="9"/>
      <c r="C4" s="10"/>
      <c r="D4" s="11"/>
      <c r="E4" s="12"/>
      <c r="F4" s="12"/>
    </row>
    <row r="5" spans="1:11" ht="13.5" customHeight="1" x14ac:dyDescent="0.2"/>
    <row r="6" spans="1:11" s="13" customFormat="1" ht="13.5" customHeight="1" x14ac:dyDescent="0.2">
      <c r="A6" s="28" t="s">
        <v>156</v>
      </c>
      <c r="B6" s="29" t="s">
        <v>132</v>
      </c>
      <c r="C6" s="30" t="s">
        <v>1</v>
      </c>
      <c r="D6" s="31" t="s">
        <v>2</v>
      </c>
      <c r="E6" s="30" t="s">
        <v>3</v>
      </c>
      <c r="F6" s="30" t="s">
        <v>129</v>
      </c>
      <c r="J6" s="14"/>
      <c r="K6" s="14"/>
    </row>
    <row r="7" spans="1:11" s="13" customFormat="1" ht="13.5" customHeight="1" x14ac:dyDescent="0.2">
      <c r="A7" s="13" t="s">
        <v>9</v>
      </c>
      <c r="B7" s="24" t="s">
        <v>65</v>
      </c>
      <c r="C7" s="14" t="s">
        <v>4</v>
      </c>
      <c r="D7" s="32">
        <v>28</v>
      </c>
      <c r="E7" s="33"/>
      <c r="F7" s="34">
        <f>D7*E7</f>
        <v>0</v>
      </c>
      <c r="J7" s="14"/>
      <c r="K7" s="14"/>
    </row>
    <row r="8" spans="1:11" s="13" customFormat="1" ht="13.5" customHeight="1" x14ac:dyDescent="0.2">
      <c r="A8" s="13" t="s">
        <v>83</v>
      </c>
      <c r="B8" s="24" t="s">
        <v>65</v>
      </c>
      <c r="C8" s="14" t="s">
        <v>5</v>
      </c>
      <c r="D8" s="32">
        <v>28</v>
      </c>
      <c r="E8" s="33"/>
      <c r="F8" s="34">
        <f>D8*E8</f>
        <v>0</v>
      </c>
      <c r="J8" s="14"/>
      <c r="K8" s="14"/>
    </row>
    <row r="9" spans="1:11" s="13" customFormat="1" ht="13.5" customHeight="1" x14ac:dyDescent="0.2">
      <c r="A9" s="13" t="s">
        <v>80</v>
      </c>
      <c r="B9" s="24" t="s">
        <v>70</v>
      </c>
      <c r="C9" s="14" t="s">
        <v>6</v>
      </c>
      <c r="D9" s="32">
        <v>31</v>
      </c>
      <c r="E9" s="33"/>
      <c r="F9" s="34">
        <f>D9*E9</f>
        <v>0</v>
      </c>
      <c r="J9" s="14"/>
      <c r="K9" s="14"/>
    </row>
    <row r="10" spans="1:11" s="13" customFormat="1" ht="13.5" customHeight="1" x14ac:dyDescent="0.2">
      <c r="A10" s="13" t="s">
        <v>81</v>
      </c>
      <c r="B10" s="24" t="s">
        <v>70</v>
      </c>
      <c r="C10" s="14" t="s">
        <v>7</v>
      </c>
      <c r="D10" s="32">
        <v>34</v>
      </c>
      <c r="E10" s="33"/>
      <c r="F10" s="34">
        <f>D10*E10</f>
        <v>0</v>
      </c>
      <c r="J10" s="14"/>
      <c r="K10" s="14"/>
    </row>
    <row r="11" spans="1:11" s="13" customFormat="1" ht="13.5" customHeight="1" x14ac:dyDescent="0.2">
      <c r="A11" s="13" t="s">
        <v>158</v>
      </c>
      <c r="B11" s="24" t="s">
        <v>70</v>
      </c>
      <c r="C11" s="14" t="s">
        <v>8</v>
      </c>
      <c r="D11" s="32">
        <v>44</v>
      </c>
      <c r="E11" s="33"/>
      <c r="F11" s="34">
        <f>D11*E11</f>
        <v>0</v>
      </c>
      <c r="J11" s="14"/>
      <c r="K11" s="14"/>
    </row>
    <row r="12" spans="1:11" s="13" customFormat="1" ht="13.5" customHeight="1" x14ac:dyDescent="0.2">
      <c r="A12" s="17"/>
      <c r="B12" s="35"/>
      <c r="C12" s="18"/>
      <c r="D12" s="36"/>
      <c r="E12" s="18"/>
      <c r="F12" s="37">
        <f>SUM(F7:F11)</f>
        <v>0</v>
      </c>
      <c r="J12" s="14"/>
      <c r="K12" s="14"/>
    </row>
    <row r="13" spans="1:11" s="13" customFormat="1" ht="13.5" customHeight="1" x14ac:dyDescent="0.2">
      <c r="A13" s="17"/>
      <c r="B13" s="35"/>
      <c r="C13" s="18"/>
      <c r="D13" s="36"/>
      <c r="E13" s="18"/>
      <c r="F13" s="60"/>
      <c r="J13" s="14"/>
      <c r="K13" s="14"/>
    </row>
    <row r="14" spans="1:11" s="13" customFormat="1" ht="13.5" customHeight="1" x14ac:dyDescent="0.2">
      <c r="B14" s="24"/>
      <c r="C14" s="14"/>
      <c r="D14" s="32"/>
      <c r="E14" s="14"/>
      <c r="F14" s="38"/>
      <c r="J14" s="14"/>
      <c r="K14" s="14"/>
    </row>
    <row r="15" spans="1:11" s="13" customFormat="1" ht="13.5" customHeight="1" x14ac:dyDescent="0.2">
      <c r="A15" s="28" t="s">
        <v>157</v>
      </c>
      <c r="B15" s="29" t="s">
        <v>132</v>
      </c>
      <c r="C15" s="30" t="s">
        <v>1</v>
      </c>
      <c r="D15" s="31" t="s">
        <v>2</v>
      </c>
      <c r="E15" s="30" t="s">
        <v>3</v>
      </c>
      <c r="F15" s="30" t="s">
        <v>129</v>
      </c>
      <c r="J15" s="14"/>
      <c r="K15" s="14"/>
    </row>
    <row r="16" spans="1:11" s="13" customFormat="1" ht="13.5" customHeight="1" x14ac:dyDescent="0.2">
      <c r="A16" s="13" t="s">
        <v>9</v>
      </c>
      <c r="B16" s="24" t="s">
        <v>65</v>
      </c>
      <c r="C16" s="14" t="s">
        <v>11</v>
      </c>
      <c r="D16" s="32">
        <v>28</v>
      </c>
      <c r="E16" s="33"/>
      <c r="F16" s="34">
        <f>D16*E16</f>
        <v>0</v>
      </c>
      <c r="J16" s="14"/>
      <c r="K16" s="14"/>
    </row>
    <row r="17" spans="1:16" s="13" customFormat="1" ht="13.5" customHeight="1" x14ac:dyDescent="0.2">
      <c r="A17" s="13" t="s">
        <v>84</v>
      </c>
      <c r="B17" s="24" t="s">
        <v>65</v>
      </c>
      <c r="C17" s="14" t="s">
        <v>12</v>
      </c>
      <c r="D17" s="32">
        <v>28</v>
      </c>
      <c r="E17" s="33"/>
      <c r="F17" s="34">
        <f>D17*E17</f>
        <v>0</v>
      </c>
      <c r="J17" s="14"/>
      <c r="K17" s="14"/>
    </row>
    <row r="18" spans="1:16" s="13" customFormat="1" ht="13.5" customHeight="1" x14ac:dyDescent="0.2">
      <c r="A18" s="13" t="s">
        <v>80</v>
      </c>
      <c r="B18" s="24" t="s">
        <v>70</v>
      </c>
      <c r="C18" s="14" t="s">
        <v>13</v>
      </c>
      <c r="D18" s="32">
        <v>31</v>
      </c>
      <c r="E18" s="33"/>
      <c r="F18" s="34">
        <f>D18*E18</f>
        <v>0</v>
      </c>
      <c r="J18" s="14"/>
      <c r="K18" s="14"/>
    </row>
    <row r="19" spans="1:16" s="13" customFormat="1" ht="13.5" customHeight="1" x14ac:dyDescent="0.2">
      <c r="A19" s="13" t="s">
        <v>81</v>
      </c>
      <c r="B19" s="24" t="s">
        <v>70</v>
      </c>
      <c r="C19" s="14" t="s">
        <v>14</v>
      </c>
      <c r="D19" s="32">
        <v>34</v>
      </c>
      <c r="E19" s="33"/>
      <c r="F19" s="34">
        <f>D19*E19</f>
        <v>0</v>
      </c>
      <c r="J19" s="14"/>
      <c r="K19" s="14"/>
    </row>
    <row r="20" spans="1:16" s="13" customFormat="1" ht="13.5" customHeight="1" x14ac:dyDescent="0.2">
      <c r="A20" s="13" t="s">
        <v>16</v>
      </c>
      <c r="B20" s="24" t="s">
        <v>67</v>
      </c>
      <c r="C20" s="14" t="s">
        <v>15</v>
      </c>
      <c r="D20" s="32">
        <v>35</v>
      </c>
      <c r="E20" s="33"/>
      <c r="F20" s="34">
        <f>D20*E20</f>
        <v>0</v>
      </c>
      <c r="J20" s="14"/>
      <c r="K20" s="14"/>
    </row>
    <row r="21" spans="1:16" s="13" customFormat="1" ht="13.5" customHeight="1" x14ac:dyDescent="0.2">
      <c r="A21" s="17"/>
      <c r="B21" s="35"/>
      <c r="C21" s="18"/>
      <c r="D21" s="36"/>
      <c r="E21" s="39"/>
      <c r="F21" s="37">
        <f>SUM(F16:F20)</f>
        <v>0</v>
      </c>
      <c r="J21" s="14"/>
      <c r="K21" s="14"/>
    </row>
    <row r="22" spans="1:16" s="13" customFormat="1" ht="13.5" customHeight="1" x14ac:dyDescent="0.2">
      <c r="A22" s="17"/>
      <c r="B22" s="35"/>
      <c r="C22" s="18"/>
      <c r="D22" s="36"/>
      <c r="E22" s="39"/>
      <c r="F22" s="60"/>
      <c r="J22" s="14"/>
      <c r="K22" s="14"/>
    </row>
    <row r="23" spans="1:16" s="13" customFormat="1" ht="13.5" customHeight="1" x14ac:dyDescent="0.2">
      <c r="B23" s="24"/>
      <c r="C23" s="40"/>
      <c r="D23" s="32"/>
      <c r="E23" s="14"/>
      <c r="F23" s="14"/>
      <c r="J23" s="14"/>
      <c r="K23" s="14"/>
    </row>
    <row r="24" spans="1:16" s="13" customFormat="1" ht="13.5" customHeight="1" x14ac:dyDescent="0.2">
      <c r="A24" s="28" t="s">
        <v>17</v>
      </c>
      <c r="B24" s="29" t="s">
        <v>132</v>
      </c>
      <c r="C24" s="30" t="s">
        <v>1</v>
      </c>
      <c r="D24" s="31" t="s">
        <v>2</v>
      </c>
      <c r="E24" s="30" t="s">
        <v>3</v>
      </c>
      <c r="F24" s="30" t="s">
        <v>129</v>
      </c>
      <c r="J24" s="14"/>
      <c r="K24" s="14"/>
    </row>
    <row r="25" spans="1:16" s="13" customFormat="1" ht="13.5" customHeight="1" x14ac:dyDescent="0.2">
      <c r="A25" s="13" t="s">
        <v>22</v>
      </c>
      <c r="B25" s="24" t="s">
        <v>155</v>
      </c>
      <c r="C25" s="14" t="s">
        <v>18</v>
      </c>
      <c r="D25" s="32">
        <v>34</v>
      </c>
      <c r="E25" s="33"/>
      <c r="F25" s="34">
        <f>D25*E25</f>
        <v>0</v>
      </c>
      <c r="J25" s="14"/>
      <c r="K25" s="14"/>
      <c r="P25" s="16"/>
    </row>
    <row r="26" spans="1:16" s="13" customFormat="1" ht="13.5" customHeight="1" x14ac:dyDescent="0.2">
      <c r="A26" s="13" t="s">
        <v>23</v>
      </c>
      <c r="B26" s="24" t="s">
        <v>67</v>
      </c>
      <c r="C26" s="14" t="s">
        <v>19</v>
      </c>
      <c r="D26" s="32">
        <v>19.5</v>
      </c>
      <c r="E26" s="33"/>
      <c r="F26" s="34">
        <f>D26*E26</f>
        <v>0</v>
      </c>
      <c r="J26" s="14"/>
      <c r="K26" s="14"/>
    </row>
    <row r="27" spans="1:16" s="13" customFormat="1" ht="13.5" customHeight="1" x14ac:dyDescent="0.2">
      <c r="A27" s="13" t="s">
        <v>24</v>
      </c>
      <c r="B27" s="24" t="s">
        <v>67</v>
      </c>
      <c r="C27" s="14" t="s">
        <v>20</v>
      </c>
      <c r="D27" s="32">
        <v>26.9</v>
      </c>
      <c r="E27" s="33"/>
      <c r="F27" s="34">
        <f>D27*E27</f>
        <v>0</v>
      </c>
      <c r="J27" s="14"/>
      <c r="K27" s="14"/>
    </row>
    <row r="28" spans="1:16" s="13" customFormat="1" ht="13.5" customHeight="1" x14ac:dyDescent="0.2">
      <c r="A28" s="13" t="s">
        <v>85</v>
      </c>
      <c r="B28" s="24" t="s">
        <v>67</v>
      </c>
      <c r="C28" s="14" t="s">
        <v>21</v>
      </c>
      <c r="D28" s="32">
        <v>26</v>
      </c>
      <c r="E28" s="33"/>
      <c r="F28" s="34">
        <f>D28*E28</f>
        <v>0</v>
      </c>
      <c r="J28" s="14"/>
      <c r="K28" s="14"/>
    </row>
    <row r="29" spans="1:16" s="13" customFormat="1" ht="13.5" customHeight="1" x14ac:dyDescent="0.2">
      <c r="A29" s="17"/>
      <c r="B29" s="35"/>
      <c r="C29" s="18"/>
      <c r="D29" s="36"/>
      <c r="E29" s="39"/>
      <c r="F29" s="37">
        <f>SUM(F25:F28)</f>
        <v>0</v>
      </c>
      <c r="J29" s="14"/>
      <c r="K29" s="14"/>
    </row>
    <row r="30" spans="1:16" s="13" customFormat="1" ht="13.5" customHeight="1" x14ac:dyDescent="0.2">
      <c r="A30" s="17"/>
      <c r="B30" s="35"/>
      <c r="C30" s="18"/>
      <c r="D30" s="36"/>
      <c r="E30" s="39"/>
      <c r="F30" s="60"/>
      <c r="J30" s="14"/>
      <c r="K30" s="14"/>
    </row>
    <row r="31" spans="1:16" s="13" customFormat="1" ht="13.5" customHeight="1" x14ac:dyDescent="0.2">
      <c r="B31" s="24"/>
      <c r="C31" s="40"/>
      <c r="D31" s="32"/>
      <c r="E31" s="41"/>
      <c r="F31" s="41"/>
      <c r="J31" s="14"/>
      <c r="K31" s="14"/>
    </row>
    <row r="32" spans="1:16" s="13" customFormat="1" ht="13.5" customHeight="1" x14ac:dyDescent="0.2">
      <c r="A32" s="28" t="s">
        <v>25</v>
      </c>
      <c r="B32" s="29" t="s">
        <v>132</v>
      </c>
      <c r="C32" s="30" t="s">
        <v>1</v>
      </c>
      <c r="D32" s="31" t="s">
        <v>2</v>
      </c>
      <c r="E32" s="30" t="s">
        <v>3</v>
      </c>
      <c r="F32" s="30" t="s">
        <v>129</v>
      </c>
      <c r="J32" s="14"/>
      <c r="K32" s="14"/>
    </row>
    <row r="33" spans="1:16" s="13" customFormat="1" ht="13.5" customHeight="1" x14ac:dyDescent="0.2">
      <c r="A33" s="13" t="s">
        <v>26</v>
      </c>
      <c r="B33" s="24" t="s">
        <v>153</v>
      </c>
      <c r="C33" s="14" t="s">
        <v>27</v>
      </c>
      <c r="D33" s="32">
        <v>29</v>
      </c>
      <c r="E33" s="33"/>
      <c r="F33" s="34">
        <f t="shared" ref="F33:F43" si="0">D33*E33</f>
        <v>0</v>
      </c>
      <c r="J33" s="14"/>
      <c r="K33" s="14"/>
    </row>
    <row r="34" spans="1:16" s="13" customFormat="1" ht="13.5" customHeight="1" x14ac:dyDescent="0.2">
      <c r="A34" s="13" t="s">
        <v>86</v>
      </c>
      <c r="B34" s="24" t="s">
        <v>153</v>
      </c>
      <c r="C34" s="14" t="s">
        <v>28</v>
      </c>
      <c r="D34" s="32">
        <v>38</v>
      </c>
      <c r="E34" s="33"/>
      <c r="F34" s="34">
        <f t="shared" si="0"/>
        <v>0</v>
      </c>
      <c r="J34" s="14"/>
      <c r="K34" s="14"/>
    </row>
    <row r="35" spans="1:16" s="13" customFormat="1" ht="13.5" customHeight="1" x14ac:dyDescent="0.2">
      <c r="A35" s="13" t="s">
        <v>87</v>
      </c>
      <c r="B35" s="24" t="s">
        <v>141</v>
      </c>
      <c r="C35" s="14" t="s">
        <v>29</v>
      </c>
      <c r="D35" s="32">
        <v>14.5</v>
      </c>
      <c r="E35" s="33"/>
      <c r="F35" s="34">
        <f t="shared" si="0"/>
        <v>0</v>
      </c>
      <c r="J35" s="14"/>
      <c r="K35" s="14"/>
    </row>
    <row r="36" spans="1:16" s="13" customFormat="1" ht="13.5" customHeight="1" x14ac:dyDescent="0.2">
      <c r="A36" s="13" t="s">
        <v>89</v>
      </c>
      <c r="B36" s="24" t="s">
        <v>71</v>
      </c>
      <c r="C36" s="14" t="s">
        <v>31</v>
      </c>
      <c r="D36" s="32">
        <v>19.5</v>
      </c>
      <c r="E36" s="33"/>
      <c r="F36" s="34">
        <f t="shared" si="0"/>
        <v>0</v>
      </c>
      <c r="J36" s="14"/>
      <c r="K36" s="14"/>
      <c r="P36" s="16"/>
    </row>
    <row r="37" spans="1:16" s="13" customFormat="1" ht="13.5" customHeight="1" x14ac:dyDescent="0.2">
      <c r="A37" s="13" t="s">
        <v>148</v>
      </c>
      <c r="B37" s="24" t="s">
        <v>72</v>
      </c>
      <c r="C37" s="14" t="s">
        <v>32</v>
      </c>
      <c r="D37" s="32">
        <v>21</v>
      </c>
      <c r="E37" s="33"/>
      <c r="F37" s="34">
        <f t="shared" si="0"/>
        <v>0</v>
      </c>
      <c r="J37" s="14"/>
      <c r="K37" s="14"/>
    </row>
    <row r="38" spans="1:16" s="13" customFormat="1" ht="13.5" customHeight="1" x14ac:dyDescent="0.2">
      <c r="A38" s="13" t="s">
        <v>147</v>
      </c>
      <c r="B38" s="24" t="s">
        <v>141</v>
      </c>
      <c r="C38" s="14" t="s">
        <v>33</v>
      </c>
      <c r="D38" s="32">
        <v>14.5</v>
      </c>
      <c r="E38" s="33"/>
      <c r="F38" s="34">
        <f t="shared" si="0"/>
        <v>0</v>
      </c>
      <c r="J38" s="14"/>
      <c r="K38" s="14"/>
    </row>
    <row r="39" spans="1:16" s="13" customFormat="1" ht="13.5" customHeight="1" x14ac:dyDescent="0.2">
      <c r="A39" s="13" t="s">
        <v>182</v>
      </c>
      <c r="B39" s="24" t="s">
        <v>141</v>
      </c>
      <c r="C39" s="14" t="s">
        <v>180</v>
      </c>
      <c r="D39" s="32">
        <v>19.8</v>
      </c>
      <c r="E39" s="59"/>
      <c r="F39" s="34">
        <f t="shared" si="0"/>
        <v>0</v>
      </c>
      <c r="J39" s="14"/>
      <c r="K39" s="14"/>
    </row>
    <row r="40" spans="1:16" s="13" customFormat="1" ht="13.5" customHeight="1" x14ac:dyDescent="0.2">
      <c r="A40" s="13" t="s">
        <v>183</v>
      </c>
      <c r="B40" s="24" t="s">
        <v>181</v>
      </c>
      <c r="C40" s="14" t="s">
        <v>184</v>
      </c>
      <c r="D40" s="32">
        <v>12.9</v>
      </c>
      <c r="E40" s="59"/>
      <c r="F40" s="34">
        <f t="shared" si="0"/>
        <v>0</v>
      </c>
      <c r="J40" s="14"/>
      <c r="K40" s="14"/>
    </row>
    <row r="41" spans="1:16" s="13" customFormat="1" ht="13.5" customHeight="1" x14ac:dyDescent="0.2">
      <c r="A41" s="13" t="s">
        <v>185</v>
      </c>
      <c r="B41" s="24" t="s">
        <v>66</v>
      </c>
      <c r="C41" s="14" t="s">
        <v>186</v>
      </c>
      <c r="D41" s="32">
        <v>13.9</v>
      </c>
      <c r="E41" s="59"/>
      <c r="F41" s="34">
        <f t="shared" si="0"/>
        <v>0</v>
      </c>
      <c r="J41" s="14"/>
      <c r="K41" s="14"/>
    </row>
    <row r="42" spans="1:16" s="13" customFormat="1" ht="13.5" customHeight="1" x14ac:dyDescent="0.2">
      <c r="A42" s="13" t="s">
        <v>187</v>
      </c>
      <c r="B42" s="24" t="s">
        <v>70</v>
      </c>
      <c r="C42" s="14" t="s">
        <v>188</v>
      </c>
      <c r="D42" s="32">
        <v>14.9</v>
      </c>
      <c r="E42" s="59"/>
      <c r="F42" s="34">
        <f t="shared" si="0"/>
        <v>0</v>
      </c>
      <c r="J42" s="14"/>
      <c r="K42" s="14"/>
    </row>
    <row r="43" spans="1:16" s="13" customFormat="1" ht="13.5" customHeight="1" x14ac:dyDescent="0.2">
      <c r="A43" s="13" t="s">
        <v>189</v>
      </c>
      <c r="B43" s="24" t="s">
        <v>190</v>
      </c>
      <c r="C43" s="14" t="s">
        <v>191</v>
      </c>
      <c r="D43" s="32">
        <v>12.9</v>
      </c>
      <c r="E43" s="59"/>
      <c r="F43" s="34">
        <f t="shared" si="0"/>
        <v>0</v>
      </c>
      <c r="J43" s="14"/>
      <c r="K43" s="14"/>
    </row>
    <row r="44" spans="1:16" s="13" customFormat="1" ht="13.5" customHeight="1" x14ac:dyDescent="0.2">
      <c r="A44" s="17"/>
      <c r="B44" s="35"/>
      <c r="C44" s="18"/>
      <c r="D44" s="36"/>
      <c r="E44" s="39"/>
      <c r="F44" s="37">
        <f>SUM(F33:F43)</f>
        <v>0</v>
      </c>
      <c r="J44" s="14"/>
      <c r="K44" s="14"/>
    </row>
    <row r="45" spans="1:16" s="13" customFormat="1" ht="13.5" customHeight="1" x14ac:dyDescent="0.2">
      <c r="A45" s="17"/>
      <c r="B45" s="35"/>
      <c r="C45" s="18"/>
      <c r="D45" s="36"/>
      <c r="E45" s="39"/>
      <c r="F45" s="60"/>
      <c r="J45" s="14"/>
      <c r="K45" s="14"/>
    </row>
    <row r="46" spans="1:16" s="13" customFormat="1" ht="13.5" customHeight="1" x14ac:dyDescent="0.2">
      <c r="B46" s="24"/>
      <c r="C46" s="40"/>
      <c r="D46" s="32"/>
      <c r="E46" s="14"/>
      <c r="F46" s="14"/>
      <c r="J46" s="14"/>
      <c r="K46" s="14"/>
    </row>
    <row r="47" spans="1:16" s="13" customFormat="1" ht="13.5" customHeight="1" x14ac:dyDescent="0.2">
      <c r="A47" s="28" t="s">
        <v>34</v>
      </c>
      <c r="B47" s="29" t="s">
        <v>132</v>
      </c>
      <c r="C47" s="30" t="s">
        <v>1</v>
      </c>
      <c r="D47" s="31" t="s">
        <v>2</v>
      </c>
      <c r="E47" s="30" t="s">
        <v>3</v>
      </c>
      <c r="F47" s="30" t="s">
        <v>129</v>
      </c>
      <c r="J47" s="14"/>
      <c r="K47" s="14"/>
    </row>
    <row r="48" spans="1:16" s="13" customFormat="1" ht="13.5" customHeight="1" x14ac:dyDescent="0.2">
      <c r="A48" s="13" t="s">
        <v>175</v>
      </c>
      <c r="B48" s="24" t="s">
        <v>65</v>
      </c>
      <c r="C48" s="14" t="s">
        <v>36</v>
      </c>
      <c r="D48" s="32">
        <v>23.5</v>
      </c>
      <c r="E48" s="33"/>
      <c r="F48" s="34">
        <f>D48*E48</f>
        <v>0</v>
      </c>
      <c r="J48" s="14"/>
      <c r="K48" s="14"/>
    </row>
    <row r="49" spans="1:11" s="13" customFormat="1" ht="13.5" customHeight="1" x14ac:dyDescent="0.2">
      <c r="A49" s="13" t="s">
        <v>176</v>
      </c>
      <c r="B49" s="24" t="s">
        <v>65</v>
      </c>
      <c r="C49" s="14" t="s">
        <v>37</v>
      </c>
      <c r="D49" s="32">
        <v>24.5</v>
      </c>
      <c r="E49" s="33"/>
      <c r="F49" s="34">
        <f>D49*E49</f>
        <v>0</v>
      </c>
      <c r="J49" s="14"/>
      <c r="K49" s="14"/>
    </row>
    <row r="50" spans="1:11" s="13" customFormat="1" ht="13.5" customHeight="1" x14ac:dyDescent="0.2">
      <c r="A50" s="13" t="s">
        <v>177</v>
      </c>
      <c r="B50" s="24" t="s">
        <v>162</v>
      </c>
      <c r="C50" s="14" t="s">
        <v>38</v>
      </c>
      <c r="D50" s="32">
        <v>31.5</v>
      </c>
      <c r="E50" s="59"/>
      <c r="F50" s="34"/>
      <c r="J50" s="14"/>
      <c r="K50" s="14"/>
    </row>
    <row r="51" spans="1:11" s="13" customFormat="1" ht="13.5" customHeight="1" x14ac:dyDescent="0.2">
      <c r="A51" s="17"/>
      <c r="B51" s="35"/>
      <c r="C51" s="42"/>
      <c r="D51" s="36"/>
      <c r="E51" s="18"/>
      <c r="F51" s="62">
        <f>SUM(F48:F50)</f>
        <v>0</v>
      </c>
      <c r="J51" s="14"/>
      <c r="K51" s="14"/>
    </row>
    <row r="52" spans="1:11" s="13" customFormat="1" ht="13.5" customHeight="1" x14ac:dyDescent="0.2">
      <c r="A52" s="17"/>
      <c r="B52" s="35"/>
      <c r="C52" s="42"/>
      <c r="D52" s="36"/>
      <c r="E52" s="18"/>
      <c r="F52" s="61"/>
      <c r="J52" s="14"/>
      <c r="K52" s="14"/>
    </row>
    <row r="53" spans="1:11" s="13" customFormat="1" ht="13.5" customHeight="1" x14ac:dyDescent="0.2">
      <c r="B53" s="24"/>
      <c r="C53" s="40"/>
      <c r="D53" s="32"/>
      <c r="E53" s="14"/>
      <c r="F53" s="14"/>
      <c r="J53" s="14"/>
      <c r="K53" s="14"/>
    </row>
    <row r="54" spans="1:11" s="13" customFormat="1" ht="13.5" customHeight="1" x14ac:dyDescent="0.2">
      <c r="A54" s="28" t="s">
        <v>97</v>
      </c>
      <c r="B54" s="29" t="s">
        <v>132</v>
      </c>
      <c r="C54" s="30" t="s">
        <v>1</v>
      </c>
      <c r="D54" s="30" t="s">
        <v>2</v>
      </c>
      <c r="E54" s="30" t="s">
        <v>3</v>
      </c>
      <c r="F54" s="30" t="s">
        <v>129</v>
      </c>
      <c r="J54" s="14"/>
      <c r="K54" s="14"/>
    </row>
    <row r="55" spans="1:11" s="13" customFormat="1" ht="13.5" customHeight="1" x14ac:dyDescent="0.2">
      <c r="A55" s="13" t="s">
        <v>24</v>
      </c>
      <c r="B55" s="24" t="s">
        <v>70</v>
      </c>
      <c r="C55" s="14" t="s">
        <v>100</v>
      </c>
      <c r="D55" s="32">
        <v>13</v>
      </c>
      <c r="E55" s="33"/>
      <c r="F55" s="34">
        <f>D55*E55</f>
        <v>0</v>
      </c>
      <c r="J55" s="14"/>
      <c r="K55" s="14"/>
    </row>
    <row r="56" spans="1:11" s="13" customFormat="1" ht="13.5" customHeight="1" x14ac:dyDescent="0.2">
      <c r="A56" s="13" t="s">
        <v>86</v>
      </c>
      <c r="B56" s="24" t="s">
        <v>70</v>
      </c>
      <c r="C56" s="14" t="s">
        <v>101</v>
      </c>
      <c r="D56" s="32">
        <v>7.5</v>
      </c>
      <c r="E56" s="33"/>
      <c r="F56" s="34">
        <f>D56*E56</f>
        <v>0</v>
      </c>
      <c r="J56" s="14"/>
      <c r="K56" s="14"/>
    </row>
    <row r="57" spans="1:11" s="13" customFormat="1" ht="13.5" customHeight="1" x14ac:dyDescent="0.2">
      <c r="A57" s="13" t="s">
        <v>26</v>
      </c>
      <c r="B57" s="24" t="s">
        <v>70</v>
      </c>
      <c r="C57" s="14" t="s">
        <v>102</v>
      </c>
      <c r="D57" s="32">
        <v>6.5</v>
      </c>
      <c r="E57" s="33"/>
      <c r="F57" s="34">
        <f>D57*E57</f>
        <v>0</v>
      </c>
      <c r="J57" s="14"/>
      <c r="K57" s="14"/>
    </row>
    <row r="58" spans="1:11" s="13" customFormat="1" ht="13.5" customHeight="1" x14ac:dyDescent="0.2">
      <c r="A58" s="17"/>
      <c r="B58" s="35"/>
      <c r="C58" s="42"/>
      <c r="D58" s="36"/>
      <c r="E58" s="18"/>
      <c r="F58" s="43">
        <f>SUM(F55:F57)</f>
        <v>0</v>
      </c>
      <c r="J58" s="14"/>
      <c r="K58" s="14"/>
    </row>
    <row r="59" spans="1:11" s="13" customFormat="1" ht="13.5" customHeight="1" x14ac:dyDescent="0.2">
      <c r="A59" s="17"/>
      <c r="B59" s="35"/>
      <c r="C59" s="42"/>
      <c r="D59" s="36"/>
      <c r="E59" s="18"/>
      <c r="F59" s="61"/>
      <c r="J59" s="14"/>
      <c r="K59" s="14"/>
    </row>
    <row r="60" spans="1:11" s="13" customFormat="1" ht="13.5" customHeight="1" x14ac:dyDescent="0.2">
      <c r="B60" s="24"/>
      <c r="C60" s="40"/>
      <c r="D60" s="32"/>
      <c r="E60" s="14"/>
      <c r="F60" s="14"/>
      <c r="J60" s="14"/>
      <c r="K60" s="14"/>
    </row>
    <row r="61" spans="1:11" s="13" customFormat="1" ht="13.5" customHeight="1" x14ac:dyDescent="0.2">
      <c r="B61" s="24"/>
      <c r="C61" s="40"/>
      <c r="D61" s="32"/>
      <c r="E61" s="14"/>
      <c r="F61" s="14"/>
      <c r="J61" s="14"/>
      <c r="K61" s="14"/>
    </row>
    <row r="62" spans="1:11" s="13" customFormat="1" ht="13.5" customHeight="1" x14ac:dyDescent="0.2">
      <c r="A62" s="28" t="s">
        <v>133</v>
      </c>
      <c r="B62" s="29" t="s">
        <v>132</v>
      </c>
      <c r="C62" s="30" t="s">
        <v>1</v>
      </c>
      <c r="D62" s="31" t="s">
        <v>2</v>
      </c>
      <c r="E62" s="30" t="s">
        <v>3</v>
      </c>
      <c r="F62" s="30" t="s">
        <v>129</v>
      </c>
      <c r="J62" s="14"/>
      <c r="K62" s="14"/>
    </row>
    <row r="63" spans="1:11" s="13" customFormat="1" ht="13.5" customHeight="1" x14ac:dyDescent="0.2">
      <c r="A63" s="13" t="s">
        <v>49</v>
      </c>
      <c r="B63" s="24" t="s">
        <v>67</v>
      </c>
      <c r="C63" s="14" t="s">
        <v>56</v>
      </c>
      <c r="D63" s="32">
        <v>52</v>
      </c>
      <c r="E63" s="33"/>
      <c r="F63" s="34">
        <f>D63*E63</f>
        <v>0</v>
      </c>
      <c r="J63" s="14"/>
      <c r="K63" s="14"/>
    </row>
    <row r="64" spans="1:11" s="13" customFormat="1" ht="13.5" customHeight="1" x14ac:dyDescent="0.2">
      <c r="A64" s="13" t="s">
        <v>149</v>
      </c>
      <c r="B64" s="24" t="s">
        <v>65</v>
      </c>
      <c r="C64" s="14" t="s">
        <v>57</v>
      </c>
      <c r="D64" s="32">
        <v>32.5</v>
      </c>
      <c r="E64" s="33"/>
      <c r="F64" s="34">
        <f t="shared" ref="F64:F69" si="1">D64*E64</f>
        <v>0</v>
      </c>
      <c r="J64" s="14"/>
      <c r="K64" s="14"/>
    </row>
    <row r="65" spans="1:11" s="13" customFormat="1" ht="13.5" customHeight="1" x14ac:dyDescent="0.2">
      <c r="A65" s="13" t="s">
        <v>51</v>
      </c>
      <c r="B65" s="24" t="s">
        <v>67</v>
      </c>
      <c r="C65" s="14" t="s">
        <v>59</v>
      </c>
      <c r="D65" s="32">
        <v>52</v>
      </c>
      <c r="E65" s="33"/>
      <c r="F65" s="34">
        <f t="shared" si="1"/>
        <v>0</v>
      </c>
      <c r="J65" s="14"/>
      <c r="K65" s="14"/>
    </row>
    <row r="66" spans="1:11" s="13" customFormat="1" ht="13.5" customHeight="1" x14ac:dyDescent="0.2">
      <c r="A66" s="13" t="s">
        <v>160</v>
      </c>
      <c r="B66" s="24" t="s">
        <v>70</v>
      </c>
      <c r="C66" s="14" t="s">
        <v>60</v>
      </c>
      <c r="D66" s="32">
        <v>65</v>
      </c>
      <c r="E66" s="33"/>
      <c r="F66" s="34">
        <f t="shared" si="1"/>
        <v>0</v>
      </c>
      <c r="J66" s="14"/>
      <c r="K66" s="14"/>
    </row>
    <row r="67" spans="1:11" s="13" customFormat="1" ht="13.5" customHeight="1" x14ac:dyDescent="0.2">
      <c r="A67" s="13" t="s">
        <v>159</v>
      </c>
      <c r="B67" s="24" t="s">
        <v>70</v>
      </c>
      <c r="C67" s="14" t="s">
        <v>61</v>
      </c>
      <c r="D67" s="32">
        <v>65</v>
      </c>
      <c r="E67" s="33"/>
      <c r="F67" s="34">
        <f t="shared" si="1"/>
        <v>0</v>
      </c>
      <c r="J67" s="14"/>
      <c r="K67" s="14"/>
    </row>
    <row r="68" spans="1:11" s="13" customFormat="1" ht="13.5" customHeight="1" x14ac:dyDescent="0.2">
      <c r="A68" s="13" t="s">
        <v>54</v>
      </c>
      <c r="B68" s="24" t="s">
        <v>70</v>
      </c>
      <c r="C68" s="14" t="s">
        <v>62</v>
      </c>
      <c r="D68" s="32">
        <v>85</v>
      </c>
      <c r="E68" s="33"/>
      <c r="F68" s="34">
        <f t="shared" si="1"/>
        <v>0</v>
      </c>
      <c r="J68" s="14"/>
      <c r="K68" s="14"/>
    </row>
    <row r="69" spans="1:11" s="13" customFormat="1" ht="13.5" customHeight="1" x14ac:dyDescent="0.2">
      <c r="A69" s="13" t="s">
        <v>52</v>
      </c>
      <c r="B69" s="24" t="s">
        <v>69</v>
      </c>
      <c r="C69" s="14" t="s">
        <v>75</v>
      </c>
      <c r="D69" s="32">
        <v>69</v>
      </c>
      <c r="E69" s="33"/>
      <c r="F69" s="34">
        <f t="shared" si="1"/>
        <v>0</v>
      </c>
      <c r="J69" s="14"/>
      <c r="K69" s="14"/>
    </row>
    <row r="70" spans="1:11" s="13" customFormat="1" ht="13.5" customHeight="1" x14ac:dyDescent="0.2">
      <c r="A70" s="17"/>
      <c r="B70" s="35"/>
      <c r="C70" s="18"/>
      <c r="D70" s="36"/>
      <c r="E70" s="39"/>
      <c r="F70" s="37">
        <f>SUM(F63:F69)</f>
        <v>0</v>
      </c>
      <c r="J70" s="14"/>
      <c r="K70" s="14"/>
    </row>
    <row r="71" spans="1:11" s="13" customFormat="1" ht="13.5" customHeight="1" x14ac:dyDescent="0.2">
      <c r="A71" s="17"/>
      <c r="B71" s="35"/>
      <c r="C71" s="18"/>
      <c r="D71" s="36"/>
      <c r="E71" s="39"/>
      <c r="F71" s="60"/>
      <c r="J71" s="14"/>
      <c r="K71" s="14"/>
    </row>
    <row r="72" spans="1:11" s="13" customFormat="1" ht="13.5" customHeight="1" x14ac:dyDescent="0.2">
      <c r="B72" s="24"/>
      <c r="D72" s="14"/>
      <c r="E72" s="14"/>
      <c r="J72" s="14"/>
      <c r="K72" s="14"/>
    </row>
    <row r="73" spans="1:11" s="13" customFormat="1" ht="13.5" customHeight="1" x14ac:dyDescent="0.2">
      <c r="A73" s="44" t="s">
        <v>192</v>
      </c>
      <c r="B73" s="29" t="s">
        <v>132</v>
      </c>
      <c r="C73" s="30" t="s">
        <v>1</v>
      </c>
      <c r="D73" s="31" t="s">
        <v>2</v>
      </c>
      <c r="E73" s="30" t="s">
        <v>3</v>
      </c>
      <c r="F73" s="30" t="s">
        <v>129</v>
      </c>
      <c r="J73" s="14"/>
      <c r="K73" s="14"/>
    </row>
    <row r="74" spans="1:11" s="13" customFormat="1" ht="13.5" customHeight="1" x14ac:dyDescent="0.2">
      <c r="A74" s="13" t="s">
        <v>161</v>
      </c>
      <c r="B74" s="24" t="s">
        <v>162</v>
      </c>
      <c r="C74" s="14" t="s">
        <v>163</v>
      </c>
      <c r="D74" s="32">
        <v>37</v>
      </c>
      <c r="E74" s="33"/>
      <c r="F74" s="34">
        <f t="shared" ref="F74:F79" si="2">D74*E74</f>
        <v>0</v>
      </c>
      <c r="J74" s="14"/>
      <c r="K74" s="14"/>
    </row>
    <row r="75" spans="1:11" s="13" customFormat="1" ht="13.5" customHeight="1" x14ac:dyDescent="0.2">
      <c r="A75" s="13" t="s">
        <v>164</v>
      </c>
      <c r="B75" s="24" t="s">
        <v>162</v>
      </c>
      <c r="C75" s="14" t="s">
        <v>165</v>
      </c>
      <c r="D75" s="32">
        <v>37</v>
      </c>
      <c r="E75" s="33"/>
      <c r="F75" s="34">
        <f t="shared" si="2"/>
        <v>0</v>
      </c>
      <c r="J75" s="14"/>
      <c r="K75" s="14"/>
    </row>
    <row r="76" spans="1:11" s="13" customFormat="1" ht="13.5" customHeight="1" x14ac:dyDescent="0.2">
      <c r="A76" s="13" t="s">
        <v>168</v>
      </c>
      <c r="B76" s="24" t="s">
        <v>73</v>
      </c>
      <c r="C76" s="14" t="s">
        <v>166</v>
      </c>
      <c r="D76" s="32">
        <v>36</v>
      </c>
      <c r="E76" s="33"/>
      <c r="F76" s="34">
        <f t="shared" si="2"/>
        <v>0</v>
      </c>
      <c r="J76" s="14"/>
      <c r="K76" s="14"/>
    </row>
    <row r="77" spans="1:11" s="13" customFormat="1" ht="13.5" customHeight="1" x14ac:dyDescent="0.2">
      <c r="A77" s="13" t="s">
        <v>169</v>
      </c>
      <c r="B77" s="24" t="s">
        <v>73</v>
      </c>
      <c r="C77" s="14" t="s">
        <v>167</v>
      </c>
      <c r="D77" s="32">
        <v>36</v>
      </c>
      <c r="E77" s="33"/>
      <c r="F77" s="34">
        <f t="shared" si="2"/>
        <v>0</v>
      </c>
      <c r="J77" s="14"/>
      <c r="K77" s="14"/>
    </row>
    <row r="78" spans="1:11" s="13" customFormat="1" ht="13.5" customHeight="1" x14ac:dyDescent="0.2">
      <c r="A78" s="13" t="s">
        <v>170</v>
      </c>
      <c r="B78" s="24" t="s">
        <v>162</v>
      </c>
      <c r="C78" s="14" t="s">
        <v>172</v>
      </c>
      <c r="D78" s="32">
        <v>38</v>
      </c>
      <c r="E78" s="33"/>
      <c r="F78" s="34">
        <f t="shared" si="2"/>
        <v>0</v>
      </c>
      <c r="J78" s="14"/>
      <c r="K78" s="14"/>
    </row>
    <row r="79" spans="1:11" s="13" customFormat="1" ht="13.5" customHeight="1" x14ac:dyDescent="0.2">
      <c r="A79" s="13" t="s">
        <v>171</v>
      </c>
      <c r="B79" s="24" t="s">
        <v>162</v>
      </c>
      <c r="C79" s="14" t="s">
        <v>173</v>
      </c>
      <c r="D79" s="32">
        <v>38</v>
      </c>
      <c r="E79" s="33"/>
      <c r="F79" s="34">
        <f t="shared" si="2"/>
        <v>0</v>
      </c>
      <c r="J79" s="14"/>
      <c r="K79" s="14"/>
    </row>
    <row r="80" spans="1:11" s="13" customFormat="1" ht="13.5" customHeight="1" x14ac:dyDescent="0.2">
      <c r="A80" s="17"/>
      <c r="B80" s="35"/>
      <c r="C80" s="18"/>
      <c r="D80" s="36"/>
      <c r="E80" s="39"/>
      <c r="F80" s="37">
        <f>SUM(F74:F79)</f>
        <v>0</v>
      </c>
      <c r="J80" s="14"/>
      <c r="K80" s="14"/>
    </row>
    <row r="81" spans="1:11" s="13" customFormat="1" ht="13.5" customHeight="1" x14ac:dyDescent="0.2">
      <c r="A81" s="17"/>
      <c r="B81" s="35"/>
      <c r="C81" s="18"/>
      <c r="D81" s="36"/>
      <c r="E81" s="39"/>
      <c r="F81" s="60"/>
      <c r="J81" s="14"/>
      <c r="K81" s="14"/>
    </row>
    <row r="82" spans="1:11" s="13" customFormat="1" ht="13.5" customHeight="1" x14ac:dyDescent="0.2">
      <c r="B82" s="24"/>
      <c r="D82" s="14"/>
      <c r="E82" s="14"/>
      <c r="J82" s="14"/>
      <c r="K82" s="14"/>
    </row>
    <row r="83" spans="1:11" s="13" customFormat="1" ht="13.5" customHeight="1" x14ac:dyDescent="0.2">
      <c r="A83" s="28" t="s">
        <v>93</v>
      </c>
      <c r="B83" s="29" t="s">
        <v>132</v>
      </c>
      <c r="C83" s="30" t="s">
        <v>1</v>
      </c>
      <c r="D83" s="30" t="s">
        <v>2</v>
      </c>
      <c r="E83" s="30" t="s">
        <v>3</v>
      </c>
      <c r="F83" s="30" t="s">
        <v>129</v>
      </c>
      <c r="J83" s="14"/>
      <c r="K83" s="14"/>
    </row>
    <row r="84" spans="1:11" s="17" customFormat="1" ht="13.5" customHeight="1" x14ac:dyDescent="0.2">
      <c r="A84" s="13" t="s">
        <v>94</v>
      </c>
      <c r="B84" s="24" t="s">
        <v>95</v>
      </c>
      <c r="C84" s="14" t="s">
        <v>96</v>
      </c>
      <c r="D84" s="32">
        <v>32</v>
      </c>
      <c r="E84" s="33"/>
      <c r="F84" s="34">
        <f>D84*E84</f>
        <v>0</v>
      </c>
      <c r="J84" s="18"/>
      <c r="K84" s="18"/>
    </row>
    <row r="85" spans="1:11" s="17" customFormat="1" ht="13.5" customHeight="1" x14ac:dyDescent="0.2">
      <c r="A85" s="13" t="s">
        <v>126</v>
      </c>
      <c r="B85" s="24" t="s">
        <v>65</v>
      </c>
      <c r="C85" s="14" t="s">
        <v>105</v>
      </c>
      <c r="D85" s="32">
        <v>24.9</v>
      </c>
      <c r="E85" s="33"/>
      <c r="F85" s="34">
        <f>D85*E85</f>
        <v>0</v>
      </c>
      <c r="J85" s="18"/>
      <c r="K85" s="18"/>
    </row>
    <row r="86" spans="1:11" s="17" customFormat="1" ht="13.5" customHeight="1" x14ac:dyDescent="0.2">
      <c r="A86" s="13" t="s">
        <v>178</v>
      </c>
      <c r="B86" s="24" t="s">
        <v>67</v>
      </c>
      <c r="C86" s="14" t="s">
        <v>179</v>
      </c>
      <c r="D86" s="32">
        <v>35</v>
      </c>
      <c r="E86" s="59"/>
      <c r="F86" s="34"/>
      <c r="J86" s="18"/>
      <c r="K86" s="18"/>
    </row>
    <row r="87" spans="1:11" s="13" customFormat="1" ht="13.5" customHeight="1" x14ac:dyDescent="0.2">
      <c r="A87" s="17"/>
      <c r="B87" s="35"/>
      <c r="C87" s="18"/>
      <c r="D87" s="36"/>
      <c r="E87" s="39"/>
      <c r="F87" s="37">
        <f>SUM(F84:F86)</f>
        <v>0</v>
      </c>
      <c r="J87" s="14"/>
      <c r="K87" s="14"/>
    </row>
    <row r="88" spans="1:11" s="13" customFormat="1" ht="13.5" customHeight="1" x14ac:dyDescent="0.2">
      <c r="A88" s="17"/>
      <c r="B88" s="35"/>
      <c r="C88" s="18"/>
      <c r="D88" s="36"/>
      <c r="E88" s="39"/>
      <c r="F88" s="60"/>
      <c r="J88" s="14"/>
      <c r="K88" s="14"/>
    </row>
    <row r="89" spans="1:11" s="13" customFormat="1" ht="13.5" customHeight="1" x14ac:dyDescent="0.2">
      <c r="B89" s="24"/>
      <c r="D89" s="14"/>
      <c r="E89" s="41"/>
      <c r="J89" s="14"/>
      <c r="K89" s="14"/>
    </row>
    <row r="90" spans="1:11" s="13" customFormat="1" ht="13.5" customHeight="1" x14ac:dyDescent="0.2">
      <c r="A90" s="28" t="s">
        <v>114</v>
      </c>
      <c r="B90" s="29" t="s">
        <v>132</v>
      </c>
      <c r="C90" s="30" t="s">
        <v>1</v>
      </c>
      <c r="D90" s="30" t="s">
        <v>2</v>
      </c>
      <c r="E90" s="30" t="s">
        <v>3</v>
      </c>
      <c r="F90" s="30" t="s">
        <v>129</v>
      </c>
      <c r="J90" s="14"/>
      <c r="K90" s="14"/>
    </row>
    <row r="91" spans="1:11" s="13" customFormat="1" ht="13.5" customHeight="1" x14ac:dyDescent="0.2">
      <c r="A91" s="13" t="s">
        <v>115</v>
      </c>
      <c r="B91" s="24" t="s">
        <v>73</v>
      </c>
      <c r="C91" s="14" t="s">
        <v>116</v>
      </c>
      <c r="D91" s="32">
        <v>39</v>
      </c>
      <c r="E91" s="59"/>
      <c r="F91" s="59"/>
      <c r="J91" s="14"/>
      <c r="K91" s="14"/>
    </row>
    <row r="92" spans="1:11" s="13" customFormat="1" ht="13.5" customHeight="1" x14ac:dyDescent="0.2">
      <c r="A92" s="13" t="s">
        <v>122</v>
      </c>
      <c r="B92" s="24" t="s">
        <v>121</v>
      </c>
      <c r="C92" s="14" t="s">
        <v>117</v>
      </c>
      <c r="D92" s="32">
        <v>83</v>
      </c>
      <c r="E92" s="33"/>
      <c r="F92" s="34">
        <f>D92*E92</f>
        <v>0</v>
      </c>
      <c r="J92" s="14"/>
      <c r="K92" s="14"/>
    </row>
    <row r="93" spans="1:11" s="13" customFormat="1" ht="13.5" customHeight="1" x14ac:dyDescent="0.2">
      <c r="A93" s="13" t="s">
        <v>174</v>
      </c>
      <c r="B93" s="24" t="s">
        <v>68</v>
      </c>
      <c r="C93" s="14" t="s">
        <v>118</v>
      </c>
      <c r="D93" s="32">
        <v>83</v>
      </c>
      <c r="E93" s="33"/>
      <c r="F93" s="34">
        <f>D93*E93</f>
        <v>0</v>
      </c>
      <c r="J93" s="14"/>
      <c r="K93" s="14"/>
    </row>
    <row r="94" spans="1:11" s="13" customFormat="1" ht="13.5" customHeight="1" x14ac:dyDescent="0.2">
      <c r="A94" s="13" t="s">
        <v>125</v>
      </c>
      <c r="B94" s="24" t="s">
        <v>70</v>
      </c>
      <c r="C94" s="14" t="s">
        <v>119</v>
      </c>
      <c r="D94" s="32">
        <v>93</v>
      </c>
      <c r="E94" s="33"/>
      <c r="F94" s="34">
        <f>D94*E94</f>
        <v>0</v>
      </c>
      <c r="J94" s="14"/>
      <c r="K94" s="14"/>
    </row>
    <row r="95" spans="1:11" s="13" customFormat="1" ht="13.5" customHeight="1" x14ac:dyDescent="0.2">
      <c r="A95" s="13" t="s">
        <v>124</v>
      </c>
      <c r="B95" s="24" t="s">
        <v>70</v>
      </c>
      <c r="C95" s="14" t="s">
        <v>120</v>
      </c>
      <c r="D95" s="32">
        <v>91</v>
      </c>
      <c r="E95" s="33"/>
      <c r="F95" s="34">
        <f>D95*E95</f>
        <v>0</v>
      </c>
      <c r="J95" s="14"/>
      <c r="K95" s="14"/>
    </row>
    <row r="96" spans="1:11" s="13" customFormat="1" ht="13.5" customHeight="1" x14ac:dyDescent="0.2">
      <c r="A96" s="13" t="s">
        <v>151</v>
      </c>
      <c r="B96" s="24" t="s">
        <v>106</v>
      </c>
      <c r="C96" s="14" t="s">
        <v>152</v>
      </c>
      <c r="D96" s="32">
        <v>89</v>
      </c>
      <c r="E96" s="59"/>
      <c r="F96" s="34">
        <f>D96*E96</f>
        <v>0</v>
      </c>
      <c r="J96" s="14"/>
      <c r="K96" s="14"/>
    </row>
    <row r="97" spans="1:11" s="13" customFormat="1" ht="13.5" customHeight="1" x14ac:dyDescent="0.2">
      <c r="A97" s="17"/>
      <c r="B97" s="35"/>
      <c r="C97" s="18"/>
      <c r="D97" s="36"/>
      <c r="E97" s="39"/>
      <c r="F97" s="37">
        <f>SUM(F91:F96)</f>
        <v>0</v>
      </c>
      <c r="J97" s="14"/>
      <c r="K97" s="14"/>
    </row>
    <row r="98" spans="1:11" s="13" customFormat="1" ht="13.5" customHeight="1" x14ac:dyDescent="0.2">
      <c r="B98" s="24"/>
      <c r="C98" s="14"/>
      <c r="D98" s="32"/>
      <c r="E98" s="41"/>
      <c r="F98" s="38"/>
      <c r="J98" s="14"/>
      <c r="K98" s="14"/>
    </row>
    <row r="99" spans="1:11" s="13" customFormat="1" ht="13.5" customHeight="1" x14ac:dyDescent="0.2">
      <c r="B99" s="24"/>
      <c r="C99" s="40"/>
      <c r="D99" s="32"/>
      <c r="E99" s="14"/>
      <c r="F99" s="14"/>
      <c r="J99" s="14"/>
      <c r="K99" s="14"/>
    </row>
    <row r="100" spans="1:11" s="13" customFormat="1" ht="13.5" customHeight="1" x14ac:dyDescent="0.2">
      <c r="A100" s="45" t="s">
        <v>130</v>
      </c>
      <c r="B100" s="46"/>
      <c r="C100" s="45"/>
      <c r="D100" s="47"/>
      <c r="E100" s="47"/>
      <c r="F100" s="48">
        <f>(F12+F21+F29+F44+F51+F58+F70+F80+F87+F97)</f>
        <v>0</v>
      </c>
      <c r="J100" s="14"/>
      <c r="K100" s="14"/>
    </row>
    <row r="101" spans="1:11" s="13" customFormat="1" ht="13.5" customHeight="1" x14ac:dyDescent="0.2">
      <c r="A101" s="45" t="s">
        <v>131</v>
      </c>
      <c r="B101" s="46"/>
      <c r="C101" s="45"/>
      <c r="D101" s="47"/>
      <c r="E101" s="47"/>
      <c r="F101" s="48">
        <f>IF(F100&gt;150, 0, 8.95)</f>
        <v>8.9499999999999993</v>
      </c>
      <c r="J101" s="14"/>
      <c r="K101" s="14"/>
    </row>
    <row r="102" spans="1:11" s="13" customFormat="1" ht="13.5" customHeight="1" x14ac:dyDescent="0.2">
      <c r="A102" s="49" t="s">
        <v>134</v>
      </c>
      <c r="B102" s="50"/>
      <c r="C102" s="49"/>
      <c r="D102" s="51"/>
      <c r="E102" s="51"/>
      <c r="F102" s="52">
        <f>F100+F101</f>
        <v>8.9499999999999993</v>
      </c>
      <c r="J102" s="14"/>
      <c r="K102" s="14"/>
    </row>
    <row r="103" spans="1:11" ht="13.5" customHeight="1" x14ac:dyDescent="0.2">
      <c r="A103" s="19"/>
      <c r="B103" s="20"/>
      <c r="C103" s="21"/>
      <c r="D103" s="22"/>
      <c r="E103" s="23"/>
      <c r="F103" s="23"/>
    </row>
    <row r="104" spans="1:11" ht="25.5" customHeight="1" x14ac:dyDescent="0.2">
      <c r="A104" s="65" t="s">
        <v>154</v>
      </c>
      <c r="B104" s="65"/>
      <c r="C104" s="65"/>
      <c r="D104" s="65"/>
      <c r="E104" s="65"/>
      <c r="F104" s="65"/>
      <c r="G104" s="65"/>
      <c r="H104" s="65"/>
    </row>
    <row r="105" spans="1:11" ht="13.5" customHeight="1" x14ac:dyDescent="0.2">
      <c r="A105" s="58" t="s">
        <v>135</v>
      </c>
      <c r="B105" s="24"/>
      <c r="C105" s="13"/>
      <c r="D105" s="13"/>
      <c r="E105" s="13"/>
      <c r="F105" s="13"/>
    </row>
    <row r="106" spans="1:11" ht="13.5" customHeight="1" x14ac:dyDescent="0.2">
      <c r="A106" s="58"/>
      <c r="B106" s="24"/>
      <c r="C106" s="13"/>
      <c r="D106" s="13"/>
      <c r="E106" s="13"/>
      <c r="F106" s="13"/>
    </row>
    <row r="107" spans="1:11" ht="13.5" customHeight="1" x14ac:dyDescent="0.2">
      <c r="A107" s="58"/>
      <c r="B107" s="24"/>
      <c r="C107" s="13"/>
      <c r="D107" s="13"/>
      <c r="E107" s="13"/>
      <c r="F107" s="13"/>
    </row>
    <row r="108" spans="1:11" ht="13.5" customHeight="1" x14ac:dyDescent="0.2">
      <c r="A108" s="13"/>
      <c r="B108" s="24"/>
      <c r="C108" s="13"/>
      <c r="D108" s="13"/>
      <c r="E108" s="13"/>
      <c r="F108" s="13"/>
    </row>
    <row r="109" spans="1:11" ht="13.5" customHeight="1" x14ac:dyDescent="0.2">
      <c r="A109" s="13" t="s">
        <v>146</v>
      </c>
      <c r="B109" s="66"/>
      <c r="C109" s="66"/>
      <c r="D109" s="66"/>
      <c r="E109" s="13"/>
      <c r="F109" s="13"/>
    </row>
    <row r="110" spans="1:11" ht="12.75" x14ac:dyDescent="0.2">
      <c r="A110" s="13" t="s">
        <v>136</v>
      </c>
      <c r="B110" s="66"/>
      <c r="C110" s="66"/>
      <c r="D110" s="66"/>
      <c r="E110" s="13"/>
      <c r="F110" s="13"/>
    </row>
    <row r="111" spans="1:11" ht="12.75" x14ac:dyDescent="0.2">
      <c r="A111" s="13" t="s">
        <v>137</v>
      </c>
      <c r="B111" s="66"/>
      <c r="C111" s="66"/>
      <c r="D111" s="66"/>
    </row>
    <row r="112" spans="1:11" ht="12.75" x14ac:dyDescent="0.2">
      <c r="A112" s="13" t="s">
        <v>138</v>
      </c>
      <c r="B112" s="66"/>
      <c r="C112" s="66"/>
      <c r="D112" s="66"/>
    </row>
    <row r="113" spans="1:6" ht="12.75" x14ac:dyDescent="0.2">
      <c r="A113" s="13" t="s">
        <v>139</v>
      </c>
      <c r="B113" s="63"/>
      <c r="C113" s="64"/>
      <c r="D113" s="64"/>
    </row>
    <row r="119" spans="1:6" x14ac:dyDescent="0.2">
      <c r="A119" s="25"/>
      <c r="B119" s="26"/>
      <c r="C119" s="25"/>
      <c r="D119" s="27"/>
      <c r="E119" s="27"/>
      <c r="F119" s="25"/>
    </row>
    <row r="120" spans="1:6" x14ac:dyDescent="0.2">
      <c r="A120" s="15"/>
    </row>
    <row r="121" spans="1:6" x14ac:dyDescent="0.2">
      <c r="A121" s="15"/>
    </row>
  </sheetData>
  <mergeCells count="6">
    <mergeCell ref="B113:D113"/>
    <mergeCell ref="A104:H104"/>
    <mergeCell ref="B110:D110"/>
    <mergeCell ref="B111:D111"/>
    <mergeCell ref="B112:D112"/>
    <mergeCell ref="B109:D109"/>
  </mergeCells>
  <phoneticPr fontId="0" type="noConversion"/>
  <pageMargins left="0.98425196850393704" right="0.98425196850393704" top="0.59055118110236227" bottom="0.59055118110236227" header="0.39370078740157483" footer="0.19685039370078741"/>
  <pageSetup paperSize="9" scale="80" orientation="portrait" horizontalDpi="4294967292" r:id="rId1"/>
  <headerFooter alignWithMargins="0">
    <oddFooter>&amp;L&amp;8Bestellliste&amp;C&amp;8Seite &amp;P von &amp;N</oddFooter>
  </headerFooter>
  <rowBreaks count="1" manualBreakCount="1">
    <brk id="6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view="pageBreakPreview" topLeftCell="A91" zoomScaleNormal="100" workbookViewId="0">
      <selection activeCell="F106" sqref="F106"/>
    </sheetView>
  </sheetViews>
  <sheetFormatPr baseColWidth="10" defaultRowHeight="11.25" x14ac:dyDescent="0.2"/>
  <cols>
    <col min="1" max="1" width="42.85546875" style="1" customWidth="1"/>
    <col min="2" max="2" width="16.85546875" style="2" customWidth="1"/>
    <col min="3" max="3" width="15.85546875" style="3" customWidth="1"/>
    <col min="4" max="4" width="11.42578125" style="4" customWidth="1"/>
    <col min="5" max="5" width="9.140625" style="5" customWidth="1"/>
    <col min="6" max="6" width="14.140625" style="5" customWidth="1"/>
    <col min="7" max="7" width="22.28515625" style="1" customWidth="1"/>
    <col min="8" max="9" width="6.28515625" style="1" customWidth="1"/>
    <col min="10" max="11" width="6.28515625" style="5" customWidth="1"/>
    <col min="12" max="12" width="7.5703125" style="1" customWidth="1"/>
    <col min="13" max="16384" width="11.42578125" style="1"/>
  </cols>
  <sheetData>
    <row r="1" spans="1:7" ht="69" customHeight="1" x14ac:dyDescent="0.2"/>
    <row r="2" spans="1:7" ht="13.5" customHeight="1" x14ac:dyDescent="0.2"/>
    <row r="3" spans="1:7" ht="13.5" customHeight="1" x14ac:dyDescent="0.2"/>
    <row r="4" spans="1:7" ht="13.5" customHeight="1" x14ac:dyDescent="0.2"/>
    <row r="5" spans="1:7" ht="13.5" customHeight="1" x14ac:dyDescent="0.2"/>
    <row r="6" spans="1:7" ht="13.5" customHeight="1" x14ac:dyDescent="0.2">
      <c r="C6" s="6">
        <f>Bestelliste!B109</f>
        <v>0</v>
      </c>
    </row>
    <row r="7" spans="1:7" ht="13.5" customHeight="1" x14ac:dyDescent="0.2">
      <c r="C7" s="6">
        <f>Bestelliste!B110</f>
        <v>0</v>
      </c>
      <c r="D7" s="7"/>
      <c r="G7" s="5"/>
    </row>
    <row r="8" spans="1:7" ht="13.5" customHeight="1" x14ac:dyDescent="0.2">
      <c r="C8" s="6">
        <f>Bestelliste!B111</f>
        <v>0</v>
      </c>
      <c r="D8" s="7"/>
      <c r="G8" s="5"/>
    </row>
    <row r="9" spans="1:7" ht="13.5" customHeight="1" x14ac:dyDescent="0.2">
      <c r="C9" s="6">
        <f>Bestelliste!B112</f>
        <v>0</v>
      </c>
      <c r="D9" s="7"/>
      <c r="G9" s="5"/>
    </row>
    <row r="10" spans="1:7" ht="13.5" customHeight="1" x14ac:dyDescent="0.2"/>
    <row r="11" spans="1:7" ht="13.5" customHeight="1" x14ac:dyDescent="0.2"/>
    <row r="12" spans="1:7" ht="13.5" customHeight="1" x14ac:dyDescent="0.2"/>
    <row r="13" spans="1:7" ht="13.5" customHeight="1" x14ac:dyDescent="0.2">
      <c r="C13" s="3" t="s">
        <v>140</v>
      </c>
      <c r="D13" s="68">
        <f>Bestelliste!B113</f>
        <v>0</v>
      </c>
      <c r="E13" s="68"/>
      <c r="F13" s="68"/>
    </row>
    <row r="14" spans="1:7" ht="13.5" customHeight="1" x14ac:dyDescent="0.2">
      <c r="C14" s="3" t="s">
        <v>145</v>
      </c>
    </row>
    <row r="15" spans="1:7" ht="19.5" customHeight="1" x14ac:dyDescent="0.35">
      <c r="A15" s="8" t="s">
        <v>143</v>
      </c>
      <c r="B15" s="9"/>
      <c r="C15" s="10"/>
      <c r="D15" s="11"/>
      <c r="E15" s="12"/>
      <c r="F15" s="12"/>
    </row>
    <row r="16" spans="1:7" ht="13.5" customHeight="1" x14ac:dyDescent="0.2"/>
    <row r="17" spans="1:11" s="13" customFormat="1" ht="13.5" customHeight="1" x14ac:dyDescent="0.2">
      <c r="A17" s="28" t="s">
        <v>10</v>
      </c>
      <c r="B17" s="29" t="s">
        <v>132</v>
      </c>
      <c r="C17" s="30" t="s">
        <v>1</v>
      </c>
      <c r="D17" s="31" t="s">
        <v>2</v>
      </c>
      <c r="E17" s="30" t="s">
        <v>3</v>
      </c>
      <c r="F17" s="30" t="s">
        <v>129</v>
      </c>
      <c r="J17" s="14"/>
      <c r="K17" s="14"/>
    </row>
    <row r="18" spans="1:11" s="13" customFormat="1" ht="13.5" customHeight="1" x14ac:dyDescent="0.2">
      <c r="A18" s="13" t="s">
        <v>9</v>
      </c>
      <c r="B18" s="24" t="s">
        <v>65</v>
      </c>
      <c r="C18" s="14" t="s">
        <v>4</v>
      </c>
      <c r="D18" s="32">
        <v>28</v>
      </c>
      <c r="E18" s="33"/>
      <c r="F18" s="34">
        <f>D18*E18</f>
        <v>0</v>
      </c>
      <c r="J18" s="14"/>
      <c r="K18" s="14"/>
    </row>
    <row r="19" spans="1:11" s="13" customFormat="1" ht="13.5" customHeight="1" x14ac:dyDescent="0.2">
      <c r="A19" s="13" t="s">
        <v>83</v>
      </c>
      <c r="B19" s="24" t="s">
        <v>65</v>
      </c>
      <c r="C19" s="14" t="s">
        <v>5</v>
      </c>
      <c r="D19" s="32">
        <v>28</v>
      </c>
      <c r="E19" s="33"/>
      <c r="F19" s="34">
        <f>D19*E19</f>
        <v>0</v>
      </c>
      <c r="J19" s="14"/>
      <c r="K19" s="14"/>
    </row>
    <row r="20" spans="1:11" s="13" customFormat="1" ht="13.5" customHeight="1" x14ac:dyDescent="0.2">
      <c r="A20" s="13" t="s">
        <v>80</v>
      </c>
      <c r="B20" s="24" t="s">
        <v>66</v>
      </c>
      <c r="C20" s="14" t="s">
        <v>6</v>
      </c>
      <c r="D20" s="32">
        <v>31</v>
      </c>
      <c r="E20" s="33"/>
      <c r="F20" s="34">
        <f>D20*E20</f>
        <v>0</v>
      </c>
      <c r="J20" s="14"/>
      <c r="K20" s="14"/>
    </row>
    <row r="21" spans="1:11" s="13" customFormat="1" ht="13.5" customHeight="1" x14ac:dyDescent="0.2">
      <c r="A21" s="13" t="s">
        <v>81</v>
      </c>
      <c r="B21" s="24" t="s">
        <v>66</v>
      </c>
      <c r="C21" s="14" t="s">
        <v>7</v>
      </c>
      <c r="D21" s="32">
        <v>34</v>
      </c>
      <c r="E21" s="33"/>
      <c r="F21" s="34">
        <f>D21*E21</f>
        <v>0</v>
      </c>
      <c r="J21" s="14"/>
      <c r="K21" s="14"/>
    </row>
    <row r="22" spans="1:11" s="13" customFormat="1" ht="13.5" customHeight="1" x14ac:dyDescent="0.2">
      <c r="A22" s="13" t="s">
        <v>82</v>
      </c>
      <c r="B22" s="24" t="s">
        <v>67</v>
      </c>
      <c r="C22" s="14" t="s">
        <v>8</v>
      </c>
      <c r="D22" s="32">
        <v>35</v>
      </c>
      <c r="E22" s="33"/>
      <c r="F22" s="34">
        <f>D22*E22</f>
        <v>0</v>
      </c>
      <c r="J22" s="14"/>
      <c r="K22" s="14"/>
    </row>
    <row r="23" spans="1:11" s="13" customFormat="1" ht="13.5" customHeight="1" x14ac:dyDescent="0.2">
      <c r="A23" s="17"/>
      <c r="B23" s="35"/>
      <c r="C23" s="18"/>
      <c r="D23" s="36"/>
      <c r="E23" s="18"/>
      <c r="F23" s="37">
        <f>SUM(F18:F22)</f>
        <v>0</v>
      </c>
      <c r="J23" s="14"/>
      <c r="K23" s="14"/>
    </row>
    <row r="24" spans="1:11" s="13" customFormat="1" ht="13.5" customHeight="1" x14ac:dyDescent="0.2">
      <c r="B24" s="24"/>
      <c r="C24" s="14"/>
      <c r="D24" s="32"/>
      <c r="E24" s="14"/>
      <c r="F24" s="38"/>
      <c r="J24" s="14"/>
      <c r="K24" s="14"/>
    </row>
    <row r="25" spans="1:11" s="13" customFormat="1" ht="13.5" customHeight="1" x14ac:dyDescent="0.2">
      <c r="A25" s="28" t="s">
        <v>0</v>
      </c>
      <c r="B25" s="29" t="s">
        <v>132</v>
      </c>
      <c r="C25" s="30" t="s">
        <v>1</v>
      </c>
      <c r="D25" s="31" t="s">
        <v>2</v>
      </c>
      <c r="E25" s="30" t="s">
        <v>3</v>
      </c>
      <c r="F25" s="30" t="s">
        <v>129</v>
      </c>
      <c r="J25" s="14"/>
      <c r="K25" s="14"/>
    </row>
    <row r="26" spans="1:11" s="13" customFormat="1" ht="13.5" customHeight="1" x14ac:dyDescent="0.2">
      <c r="A26" s="13" t="s">
        <v>9</v>
      </c>
      <c r="B26" s="24" t="s">
        <v>65</v>
      </c>
      <c r="C26" s="14" t="s">
        <v>11</v>
      </c>
      <c r="D26" s="32">
        <v>28</v>
      </c>
      <c r="E26" s="33"/>
      <c r="F26" s="34">
        <f>D26*E26</f>
        <v>0</v>
      </c>
      <c r="J26" s="14"/>
      <c r="K26" s="14"/>
    </row>
    <row r="27" spans="1:11" s="13" customFormat="1" ht="13.5" customHeight="1" x14ac:dyDescent="0.2">
      <c r="A27" s="13" t="s">
        <v>84</v>
      </c>
      <c r="B27" s="24" t="s">
        <v>65</v>
      </c>
      <c r="C27" s="14" t="s">
        <v>12</v>
      </c>
      <c r="D27" s="32">
        <v>28</v>
      </c>
      <c r="E27" s="33"/>
      <c r="F27" s="34">
        <f>D27*E27</f>
        <v>0</v>
      </c>
      <c r="J27" s="14"/>
      <c r="K27" s="14"/>
    </row>
    <row r="28" spans="1:11" s="13" customFormat="1" ht="13.5" customHeight="1" x14ac:dyDescent="0.2">
      <c r="A28" s="13" t="s">
        <v>80</v>
      </c>
      <c r="B28" s="24" t="s">
        <v>66</v>
      </c>
      <c r="C28" s="14" t="s">
        <v>13</v>
      </c>
      <c r="D28" s="32">
        <v>31</v>
      </c>
      <c r="E28" s="33"/>
      <c r="F28" s="34">
        <f>D28*E28</f>
        <v>0</v>
      </c>
      <c r="J28" s="14"/>
      <c r="K28" s="14"/>
    </row>
    <row r="29" spans="1:11" s="13" customFormat="1" ht="13.5" customHeight="1" x14ac:dyDescent="0.2">
      <c r="A29" s="13" t="s">
        <v>81</v>
      </c>
      <c r="B29" s="24" t="s">
        <v>66</v>
      </c>
      <c r="C29" s="14" t="s">
        <v>14</v>
      </c>
      <c r="D29" s="32">
        <v>34</v>
      </c>
      <c r="E29" s="33"/>
      <c r="F29" s="34">
        <f>D29*E29</f>
        <v>0</v>
      </c>
      <c r="J29" s="14"/>
      <c r="K29" s="14"/>
    </row>
    <row r="30" spans="1:11" s="13" customFormat="1" ht="13.5" customHeight="1" x14ac:dyDescent="0.2">
      <c r="A30" s="13" t="s">
        <v>16</v>
      </c>
      <c r="B30" s="24" t="s">
        <v>67</v>
      </c>
      <c r="C30" s="14" t="s">
        <v>15</v>
      </c>
      <c r="D30" s="32">
        <v>35</v>
      </c>
      <c r="E30" s="33"/>
      <c r="F30" s="34">
        <f>D30*E30</f>
        <v>0</v>
      </c>
      <c r="J30" s="14"/>
      <c r="K30" s="14"/>
    </row>
    <row r="31" spans="1:11" s="13" customFormat="1" ht="13.5" customHeight="1" x14ac:dyDescent="0.2">
      <c r="A31" s="17"/>
      <c r="B31" s="35"/>
      <c r="C31" s="18"/>
      <c r="D31" s="36"/>
      <c r="E31" s="39"/>
      <c r="F31" s="37">
        <f>SUM(F26:F30)</f>
        <v>0</v>
      </c>
      <c r="J31" s="14"/>
      <c r="K31" s="14"/>
    </row>
    <row r="32" spans="1:11" s="13" customFormat="1" ht="13.5" customHeight="1" x14ac:dyDescent="0.2">
      <c r="B32" s="24"/>
      <c r="C32" s="40"/>
      <c r="D32" s="32"/>
      <c r="E32" s="14"/>
      <c r="F32" s="14"/>
      <c r="J32" s="14"/>
      <c r="K32" s="14"/>
    </row>
    <row r="33" spans="1:16" s="13" customFormat="1" ht="13.5" customHeight="1" x14ac:dyDescent="0.2">
      <c r="A33" s="28" t="s">
        <v>17</v>
      </c>
      <c r="B33" s="29" t="s">
        <v>132</v>
      </c>
      <c r="C33" s="30" t="s">
        <v>1</v>
      </c>
      <c r="D33" s="31" t="s">
        <v>2</v>
      </c>
      <c r="E33" s="30" t="s">
        <v>3</v>
      </c>
      <c r="F33" s="30" t="s">
        <v>129</v>
      </c>
      <c r="J33" s="14"/>
      <c r="K33" s="14"/>
    </row>
    <row r="34" spans="1:16" s="13" customFormat="1" ht="13.5" customHeight="1" x14ac:dyDescent="0.2">
      <c r="A34" s="13" t="s">
        <v>22</v>
      </c>
      <c r="B34" s="24" t="s">
        <v>68</v>
      </c>
      <c r="C34" s="14" t="s">
        <v>18</v>
      </c>
      <c r="D34" s="32">
        <v>34</v>
      </c>
      <c r="E34" s="33"/>
      <c r="F34" s="34">
        <f>D34*E34</f>
        <v>0</v>
      </c>
      <c r="J34" s="14"/>
      <c r="K34" s="14"/>
      <c r="P34" s="16"/>
    </row>
    <row r="35" spans="1:16" s="13" customFormat="1" ht="13.5" customHeight="1" x14ac:dyDescent="0.2">
      <c r="A35" s="13" t="s">
        <v>23</v>
      </c>
      <c r="B35" s="24" t="s">
        <v>67</v>
      </c>
      <c r="C35" s="14" t="s">
        <v>19</v>
      </c>
      <c r="D35" s="32">
        <v>19</v>
      </c>
      <c r="E35" s="33"/>
      <c r="F35" s="34">
        <f>D35*E35</f>
        <v>0</v>
      </c>
      <c r="J35" s="14"/>
      <c r="K35" s="14"/>
    </row>
    <row r="36" spans="1:16" s="13" customFormat="1" ht="13.5" customHeight="1" x14ac:dyDescent="0.2">
      <c r="A36" s="13" t="s">
        <v>24</v>
      </c>
      <c r="B36" s="24" t="s">
        <v>77</v>
      </c>
      <c r="C36" s="14" t="s">
        <v>20</v>
      </c>
      <c r="D36" s="32">
        <v>26.9</v>
      </c>
      <c r="E36" s="33"/>
      <c r="F36" s="34">
        <f>D36*E36</f>
        <v>0</v>
      </c>
      <c r="J36" s="14"/>
      <c r="K36" s="14"/>
    </row>
    <row r="37" spans="1:16" s="13" customFormat="1" ht="13.5" customHeight="1" x14ac:dyDescent="0.2">
      <c r="A37" s="13" t="s">
        <v>85</v>
      </c>
      <c r="B37" s="24" t="s">
        <v>67</v>
      </c>
      <c r="C37" s="14" t="s">
        <v>21</v>
      </c>
      <c r="D37" s="32">
        <v>26</v>
      </c>
      <c r="E37" s="33"/>
      <c r="F37" s="34">
        <f>D37*E37</f>
        <v>0</v>
      </c>
      <c r="J37" s="14"/>
      <c r="K37" s="14"/>
    </row>
    <row r="38" spans="1:16" s="13" customFormat="1" ht="13.5" customHeight="1" x14ac:dyDescent="0.2">
      <c r="A38" s="17"/>
      <c r="B38" s="35"/>
      <c r="C38" s="18"/>
      <c r="D38" s="36"/>
      <c r="E38" s="39"/>
      <c r="F38" s="37">
        <f>SUM(F34:F37)</f>
        <v>0</v>
      </c>
      <c r="J38" s="14"/>
      <c r="K38" s="14"/>
    </row>
    <row r="39" spans="1:16" s="13" customFormat="1" ht="13.5" customHeight="1" x14ac:dyDescent="0.2">
      <c r="B39" s="24"/>
      <c r="C39" s="40"/>
      <c r="D39" s="32"/>
      <c r="E39" s="41"/>
      <c r="F39" s="41"/>
      <c r="J39" s="14"/>
      <c r="K39" s="14"/>
    </row>
    <row r="40" spans="1:16" s="13" customFormat="1" ht="13.5" customHeight="1" x14ac:dyDescent="0.2">
      <c r="A40" s="28" t="s">
        <v>25</v>
      </c>
      <c r="B40" s="29" t="s">
        <v>132</v>
      </c>
      <c r="C40" s="30" t="s">
        <v>1</v>
      </c>
      <c r="D40" s="31" t="s">
        <v>2</v>
      </c>
      <c r="E40" s="30" t="s">
        <v>3</v>
      </c>
      <c r="F40" s="30" t="s">
        <v>129</v>
      </c>
      <c r="J40" s="14"/>
      <c r="K40" s="14"/>
    </row>
    <row r="41" spans="1:16" s="13" customFormat="1" ht="13.5" customHeight="1" x14ac:dyDescent="0.2">
      <c r="A41" s="13" t="s">
        <v>26</v>
      </c>
      <c r="B41" s="24" t="s">
        <v>65</v>
      </c>
      <c r="C41" s="14" t="s">
        <v>27</v>
      </c>
      <c r="D41" s="32">
        <v>21</v>
      </c>
      <c r="E41" s="33"/>
      <c r="F41" s="34">
        <f>D41*E41</f>
        <v>0</v>
      </c>
      <c r="J41" s="14"/>
      <c r="K41" s="14"/>
    </row>
    <row r="42" spans="1:16" s="13" customFormat="1" ht="13.5" customHeight="1" x14ac:dyDescent="0.2">
      <c r="A42" s="13" t="s">
        <v>86</v>
      </c>
      <c r="B42" s="24" t="s">
        <v>65</v>
      </c>
      <c r="C42" s="14" t="s">
        <v>28</v>
      </c>
      <c r="D42" s="32">
        <v>27</v>
      </c>
      <c r="E42" s="33"/>
      <c r="F42" s="34">
        <f t="shared" ref="F42:F48" si="0">D42*E42</f>
        <v>0</v>
      </c>
      <c r="J42" s="14"/>
      <c r="K42" s="14"/>
    </row>
    <row r="43" spans="1:16" s="13" customFormat="1" ht="13.5" customHeight="1" x14ac:dyDescent="0.2">
      <c r="A43" s="13" t="s">
        <v>87</v>
      </c>
      <c r="B43" s="24" t="s">
        <v>141</v>
      </c>
      <c r="C43" s="14" t="s">
        <v>29</v>
      </c>
      <c r="D43" s="32">
        <v>14.5</v>
      </c>
      <c r="E43" s="33"/>
      <c r="F43" s="34">
        <f t="shared" si="0"/>
        <v>0</v>
      </c>
      <c r="J43" s="14"/>
      <c r="K43" s="14"/>
    </row>
    <row r="44" spans="1:16" s="13" customFormat="1" ht="13.5" customHeight="1" x14ac:dyDescent="0.2">
      <c r="A44" s="13" t="s">
        <v>88</v>
      </c>
      <c r="B44" s="24" t="s">
        <v>141</v>
      </c>
      <c r="C44" s="14" t="s">
        <v>30</v>
      </c>
      <c r="D44" s="32">
        <v>14.5</v>
      </c>
      <c r="E44" s="33"/>
      <c r="F44" s="34">
        <f t="shared" si="0"/>
        <v>0</v>
      </c>
      <c r="J44" s="14"/>
      <c r="K44" s="14"/>
    </row>
    <row r="45" spans="1:16" s="13" customFormat="1" ht="13.5" customHeight="1" x14ac:dyDescent="0.2">
      <c r="A45" s="13" t="s">
        <v>89</v>
      </c>
      <c r="B45" s="24" t="s">
        <v>71</v>
      </c>
      <c r="C45" s="14" t="s">
        <v>31</v>
      </c>
      <c r="D45" s="32">
        <v>19.5</v>
      </c>
      <c r="E45" s="33"/>
      <c r="F45" s="34">
        <f t="shared" si="0"/>
        <v>0</v>
      </c>
      <c r="J45" s="14"/>
      <c r="K45" s="14"/>
      <c r="P45" s="16"/>
    </row>
    <row r="46" spans="1:16" s="13" customFormat="1" ht="13.5" customHeight="1" x14ac:dyDescent="0.2">
      <c r="A46" s="13" t="s">
        <v>148</v>
      </c>
      <c r="B46" s="24" t="s">
        <v>72</v>
      </c>
      <c r="C46" s="14" t="s">
        <v>32</v>
      </c>
      <c r="D46" s="32">
        <v>21</v>
      </c>
      <c r="E46" s="33"/>
      <c r="F46" s="34">
        <f t="shared" si="0"/>
        <v>0</v>
      </c>
      <c r="J46" s="14"/>
      <c r="K46" s="14"/>
    </row>
    <row r="47" spans="1:16" s="13" customFormat="1" ht="13.5" customHeight="1" x14ac:dyDescent="0.2">
      <c r="A47" s="13" t="s">
        <v>147</v>
      </c>
      <c r="B47" s="24" t="s">
        <v>141</v>
      </c>
      <c r="C47" s="14" t="s">
        <v>33</v>
      </c>
      <c r="D47" s="32">
        <v>14.5</v>
      </c>
      <c r="E47" s="33"/>
      <c r="F47" s="34">
        <f t="shared" si="0"/>
        <v>0</v>
      </c>
      <c r="J47" s="14"/>
      <c r="K47" s="14"/>
    </row>
    <row r="48" spans="1:16" s="13" customFormat="1" ht="13.5" customHeight="1" x14ac:dyDescent="0.2">
      <c r="A48" s="13" t="s">
        <v>107</v>
      </c>
      <c r="B48" s="24" t="s">
        <v>71</v>
      </c>
      <c r="C48" s="14" t="s">
        <v>108</v>
      </c>
      <c r="D48" s="32">
        <v>19.8</v>
      </c>
      <c r="E48" s="33"/>
      <c r="F48" s="34">
        <f t="shared" si="0"/>
        <v>0</v>
      </c>
      <c r="J48" s="14"/>
      <c r="K48" s="14"/>
    </row>
    <row r="49" spans="1:11" s="13" customFormat="1" ht="13.5" customHeight="1" x14ac:dyDescent="0.2">
      <c r="A49" s="17"/>
      <c r="B49" s="35"/>
      <c r="C49" s="18"/>
      <c r="D49" s="36"/>
      <c r="E49" s="39"/>
      <c r="F49" s="37">
        <f>SUM(F41:F48)</f>
        <v>0</v>
      </c>
      <c r="J49" s="14"/>
      <c r="K49" s="14"/>
    </row>
    <row r="50" spans="1:11" s="13" customFormat="1" ht="13.5" customHeight="1" x14ac:dyDescent="0.2">
      <c r="B50" s="24"/>
      <c r="C50" s="40"/>
      <c r="D50" s="32"/>
      <c r="E50" s="14"/>
      <c r="F50" s="14"/>
      <c r="J50" s="14"/>
      <c r="K50" s="14"/>
    </row>
    <row r="51" spans="1:11" s="13" customFormat="1" ht="13.5" customHeight="1" x14ac:dyDescent="0.2">
      <c r="A51" s="28" t="s">
        <v>34</v>
      </c>
      <c r="B51" s="29" t="s">
        <v>132</v>
      </c>
      <c r="C51" s="30" t="s">
        <v>1</v>
      </c>
      <c r="D51" s="31" t="s">
        <v>2</v>
      </c>
      <c r="E51" s="30" t="s">
        <v>3</v>
      </c>
      <c r="F51" s="30" t="s">
        <v>129</v>
      </c>
      <c r="J51" s="14"/>
      <c r="K51" s="14"/>
    </row>
    <row r="52" spans="1:11" s="13" customFormat="1" ht="13.5" customHeight="1" x14ac:dyDescent="0.2">
      <c r="A52" s="13" t="s">
        <v>90</v>
      </c>
      <c r="B52" s="24" t="s">
        <v>65</v>
      </c>
      <c r="C52" s="14" t="s">
        <v>36</v>
      </c>
      <c r="D52" s="32">
        <v>23.5</v>
      </c>
      <c r="E52" s="33"/>
      <c r="F52" s="34">
        <f>D52*E52</f>
        <v>0</v>
      </c>
      <c r="J52" s="14"/>
      <c r="K52" s="14"/>
    </row>
    <row r="53" spans="1:11" s="13" customFormat="1" ht="13.5" customHeight="1" x14ac:dyDescent="0.2">
      <c r="A53" s="13" t="s">
        <v>91</v>
      </c>
      <c r="B53" s="24" t="s">
        <v>65</v>
      </c>
      <c r="C53" s="14" t="s">
        <v>37</v>
      </c>
      <c r="D53" s="32">
        <v>24.5</v>
      </c>
      <c r="E53" s="33"/>
      <c r="F53" s="34">
        <f>D53*E53</f>
        <v>0</v>
      </c>
      <c r="J53" s="14"/>
      <c r="K53" s="14"/>
    </row>
    <row r="54" spans="1:11" s="13" customFormat="1" ht="13.5" customHeight="1" x14ac:dyDescent="0.2">
      <c r="A54" s="13" t="s">
        <v>35</v>
      </c>
      <c r="B54" s="24" t="s">
        <v>73</v>
      </c>
      <c r="C54" s="14" t="s">
        <v>38</v>
      </c>
      <c r="D54" s="32">
        <v>31.5</v>
      </c>
      <c r="E54" s="33"/>
      <c r="F54" s="34">
        <f>D54*E54</f>
        <v>0</v>
      </c>
      <c r="J54" s="14"/>
      <c r="K54" s="14"/>
    </row>
    <row r="55" spans="1:11" s="13" customFormat="1" ht="13.5" customHeight="1" x14ac:dyDescent="0.2">
      <c r="A55" s="17"/>
      <c r="B55" s="35"/>
      <c r="C55" s="42"/>
      <c r="D55" s="36"/>
      <c r="E55" s="18"/>
      <c r="F55" s="43">
        <f>SUM(F52:F54)</f>
        <v>0</v>
      </c>
      <c r="J55" s="14"/>
      <c r="K55" s="14"/>
    </row>
    <row r="56" spans="1:11" s="13" customFormat="1" ht="13.5" customHeight="1" x14ac:dyDescent="0.2">
      <c r="B56" s="24"/>
      <c r="C56" s="40"/>
      <c r="D56" s="32"/>
      <c r="E56" s="14"/>
      <c r="F56" s="14"/>
      <c r="J56" s="14"/>
      <c r="K56" s="14"/>
    </row>
    <row r="57" spans="1:11" s="13" customFormat="1" ht="13.5" customHeight="1" x14ac:dyDescent="0.2">
      <c r="A57" s="28" t="s">
        <v>97</v>
      </c>
      <c r="B57" s="29" t="s">
        <v>132</v>
      </c>
      <c r="C57" s="30" t="s">
        <v>1</v>
      </c>
      <c r="D57" s="30" t="s">
        <v>2</v>
      </c>
      <c r="E57" s="30" t="s">
        <v>3</v>
      </c>
      <c r="F57" s="30" t="s">
        <v>129</v>
      </c>
      <c r="J57" s="14"/>
      <c r="K57" s="14"/>
    </row>
    <row r="58" spans="1:11" s="13" customFormat="1" ht="13.5" customHeight="1" x14ac:dyDescent="0.2">
      <c r="A58" s="13" t="s">
        <v>127</v>
      </c>
      <c r="B58" s="24" t="s">
        <v>70</v>
      </c>
      <c r="C58" s="14" t="s">
        <v>128</v>
      </c>
      <c r="D58" s="32">
        <v>13</v>
      </c>
      <c r="E58" s="33"/>
      <c r="F58" s="34">
        <f t="shared" ref="F58:F63" si="1">D58*E58</f>
        <v>0</v>
      </c>
      <c r="J58" s="14"/>
      <c r="K58" s="14"/>
    </row>
    <row r="59" spans="1:11" s="13" customFormat="1" ht="13.5" customHeight="1" x14ac:dyDescent="0.2">
      <c r="A59" s="13" t="s">
        <v>24</v>
      </c>
      <c r="B59" s="24" t="s">
        <v>70</v>
      </c>
      <c r="C59" s="14" t="s">
        <v>100</v>
      </c>
      <c r="D59" s="32">
        <v>13</v>
      </c>
      <c r="E59" s="33"/>
      <c r="F59" s="34">
        <f t="shared" si="1"/>
        <v>0</v>
      </c>
      <c r="J59" s="14"/>
      <c r="K59" s="14"/>
    </row>
    <row r="60" spans="1:11" s="13" customFormat="1" ht="13.5" customHeight="1" x14ac:dyDescent="0.2">
      <c r="A60" s="13" t="s">
        <v>86</v>
      </c>
      <c r="B60" s="24" t="s">
        <v>70</v>
      </c>
      <c r="C60" s="14" t="s">
        <v>101</v>
      </c>
      <c r="D60" s="32">
        <v>7.5</v>
      </c>
      <c r="E60" s="33"/>
      <c r="F60" s="34">
        <f t="shared" si="1"/>
        <v>0</v>
      </c>
      <c r="J60" s="14"/>
      <c r="K60" s="14"/>
    </row>
    <row r="61" spans="1:11" s="13" customFormat="1" ht="13.5" customHeight="1" x14ac:dyDescent="0.2">
      <c r="A61" s="13" t="s">
        <v>26</v>
      </c>
      <c r="B61" s="24" t="s">
        <v>70</v>
      </c>
      <c r="C61" s="14" t="s">
        <v>102</v>
      </c>
      <c r="D61" s="32">
        <v>6.5</v>
      </c>
      <c r="E61" s="33"/>
      <c r="F61" s="34">
        <f t="shared" si="1"/>
        <v>0</v>
      </c>
      <c r="J61" s="14"/>
      <c r="K61" s="14"/>
    </row>
    <row r="62" spans="1:11" s="13" customFormat="1" ht="13.5" customHeight="1" x14ac:dyDescent="0.2">
      <c r="A62" s="13" t="s">
        <v>99</v>
      </c>
      <c r="B62" s="24" t="s">
        <v>70</v>
      </c>
      <c r="C62" s="14" t="s">
        <v>103</v>
      </c>
      <c r="D62" s="32">
        <v>15</v>
      </c>
      <c r="E62" s="33"/>
      <c r="F62" s="34">
        <f t="shared" si="1"/>
        <v>0</v>
      </c>
      <c r="J62" s="14"/>
      <c r="K62" s="14"/>
    </row>
    <row r="63" spans="1:11" s="13" customFormat="1" ht="13.5" customHeight="1" x14ac:dyDescent="0.2">
      <c r="A63" s="13" t="s">
        <v>98</v>
      </c>
      <c r="B63" s="24" t="s">
        <v>70</v>
      </c>
      <c r="C63" s="14" t="s">
        <v>104</v>
      </c>
      <c r="D63" s="32">
        <v>15</v>
      </c>
      <c r="E63" s="33"/>
      <c r="F63" s="34">
        <f t="shared" si="1"/>
        <v>0</v>
      </c>
      <c r="J63" s="14"/>
      <c r="K63" s="14"/>
    </row>
    <row r="64" spans="1:11" s="13" customFormat="1" ht="13.5" customHeight="1" x14ac:dyDescent="0.2">
      <c r="A64" s="17"/>
      <c r="B64" s="35"/>
      <c r="C64" s="42"/>
      <c r="D64" s="36"/>
      <c r="E64" s="18"/>
      <c r="F64" s="43">
        <f>SUM(F58:F63)</f>
        <v>0</v>
      </c>
      <c r="J64" s="14"/>
      <c r="K64" s="14"/>
    </row>
    <row r="65" spans="1:11" s="13" customFormat="1" ht="13.5" customHeight="1" x14ac:dyDescent="0.2">
      <c r="B65" s="24"/>
      <c r="C65" s="40"/>
      <c r="D65" s="32"/>
      <c r="E65" s="14"/>
      <c r="F65" s="14"/>
      <c r="J65" s="14"/>
      <c r="K65" s="14"/>
    </row>
    <row r="66" spans="1:11" s="13" customFormat="1" ht="13.5" customHeight="1" x14ac:dyDescent="0.2">
      <c r="A66" s="28" t="s">
        <v>133</v>
      </c>
      <c r="B66" s="29" t="s">
        <v>132</v>
      </c>
      <c r="C66" s="30" t="s">
        <v>1</v>
      </c>
      <c r="D66" s="31" t="s">
        <v>2</v>
      </c>
      <c r="E66" s="30" t="s">
        <v>3</v>
      </c>
      <c r="F66" s="30" t="s">
        <v>129</v>
      </c>
      <c r="J66" s="14"/>
      <c r="K66" s="14"/>
    </row>
    <row r="67" spans="1:11" s="13" customFormat="1" ht="13.5" customHeight="1" x14ac:dyDescent="0.2">
      <c r="A67" s="13" t="s">
        <v>49</v>
      </c>
      <c r="B67" s="24" t="s">
        <v>67</v>
      </c>
      <c r="C67" s="14" t="s">
        <v>56</v>
      </c>
      <c r="D67" s="32">
        <v>52</v>
      </c>
      <c r="E67" s="33"/>
      <c r="F67" s="34">
        <f>D67*E67</f>
        <v>0</v>
      </c>
      <c r="J67" s="14"/>
      <c r="K67" s="14"/>
    </row>
    <row r="68" spans="1:11" s="13" customFormat="1" ht="13.5" customHeight="1" x14ac:dyDescent="0.2">
      <c r="A68" s="13" t="s">
        <v>149</v>
      </c>
      <c r="B68" s="24" t="s">
        <v>65</v>
      </c>
      <c r="C68" s="14" t="s">
        <v>57</v>
      </c>
      <c r="D68" s="32">
        <v>32.5</v>
      </c>
      <c r="E68" s="33"/>
      <c r="F68" s="34">
        <f t="shared" ref="F68:F76" si="2">D68*E68</f>
        <v>0</v>
      </c>
      <c r="J68" s="14"/>
      <c r="K68" s="14"/>
    </row>
    <row r="69" spans="1:11" s="13" customFormat="1" ht="13.5" customHeight="1" x14ac:dyDescent="0.2">
      <c r="A69" s="13" t="s">
        <v>50</v>
      </c>
      <c r="B69" s="24" t="s">
        <v>67</v>
      </c>
      <c r="C69" s="14" t="s">
        <v>58</v>
      </c>
      <c r="D69" s="32">
        <v>35</v>
      </c>
      <c r="E69" s="33"/>
      <c r="F69" s="34">
        <f t="shared" si="2"/>
        <v>0</v>
      </c>
      <c r="J69" s="14"/>
      <c r="K69" s="14"/>
    </row>
    <row r="70" spans="1:11" s="13" customFormat="1" ht="13.5" customHeight="1" x14ac:dyDescent="0.2">
      <c r="A70" s="13" t="s">
        <v>51</v>
      </c>
      <c r="B70" s="24" t="s">
        <v>67</v>
      </c>
      <c r="C70" s="14" t="s">
        <v>59</v>
      </c>
      <c r="D70" s="32">
        <v>52</v>
      </c>
      <c r="E70" s="33"/>
      <c r="F70" s="34">
        <f t="shared" si="2"/>
        <v>0</v>
      </c>
      <c r="J70" s="14"/>
      <c r="K70" s="14"/>
    </row>
    <row r="71" spans="1:11" s="13" customFormat="1" ht="13.5" customHeight="1" x14ac:dyDescent="0.2">
      <c r="A71" s="13" t="s">
        <v>64</v>
      </c>
      <c r="B71" s="24" t="s">
        <v>70</v>
      </c>
      <c r="C71" s="14" t="s">
        <v>60</v>
      </c>
      <c r="D71" s="32">
        <v>65</v>
      </c>
      <c r="E71" s="33"/>
      <c r="F71" s="34">
        <f t="shared" si="2"/>
        <v>0</v>
      </c>
      <c r="J71" s="14"/>
      <c r="K71" s="14"/>
    </row>
    <row r="72" spans="1:11" s="13" customFormat="1" ht="13.5" customHeight="1" x14ac:dyDescent="0.2">
      <c r="A72" s="13" t="s">
        <v>79</v>
      </c>
      <c r="B72" s="24" t="s">
        <v>70</v>
      </c>
      <c r="C72" s="14" t="s">
        <v>61</v>
      </c>
      <c r="D72" s="32">
        <v>65</v>
      </c>
      <c r="E72" s="33"/>
      <c r="F72" s="34">
        <f t="shared" si="2"/>
        <v>0</v>
      </c>
      <c r="J72" s="14"/>
      <c r="K72" s="14"/>
    </row>
    <row r="73" spans="1:11" s="13" customFormat="1" ht="13.5" customHeight="1" x14ac:dyDescent="0.2">
      <c r="A73" s="13" t="s">
        <v>54</v>
      </c>
      <c r="B73" s="24" t="s">
        <v>70</v>
      </c>
      <c r="C73" s="14" t="s">
        <v>62</v>
      </c>
      <c r="D73" s="32">
        <v>85</v>
      </c>
      <c r="E73" s="33"/>
      <c r="F73" s="34">
        <f t="shared" si="2"/>
        <v>0</v>
      </c>
      <c r="J73" s="14"/>
      <c r="K73" s="14"/>
    </row>
    <row r="74" spans="1:11" s="13" customFormat="1" ht="13.5" customHeight="1" x14ac:dyDescent="0.2">
      <c r="A74" s="13" t="s">
        <v>55</v>
      </c>
      <c r="B74" s="24" t="s">
        <v>68</v>
      </c>
      <c r="C74" s="14" t="s">
        <v>63</v>
      </c>
      <c r="D74" s="32">
        <v>75</v>
      </c>
      <c r="E74" s="33"/>
      <c r="F74" s="34">
        <f t="shared" si="2"/>
        <v>0</v>
      </c>
      <c r="J74" s="14"/>
      <c r="K74" s="14"/>
    </row>
    <row r="75" spans="1:11" s="13" customFormat="1" ht="13.5" customHeight="1" x14ac:dyDescent="0.2">
      <c r="A75" s="13" t="s">
        <v>53</v>
      </c>
      <c r="B75" s="24" t="s">
        <v>69</v>
      </c>
      <c r="C75" s="14" t="s">
        <v>74</v>
      </c>
      <c r="D75" s="32">
        <v>75</v>
      </c>
      <c r="E75" s="33"/>
      <c r="F75" s="34">
        <f t="shared" si="2"/>
        <v>0</v>
      </c>
      <c r="J75" s="14"/>
      <c r="K75" s="14"/>
    </row>
    <row r="76" spans="1:11" s="13" customFormat="1" ht="13.5" customHeight="1" x14ac:dyDescent="0.2">
      <c r="A76" s="13" t="s">
        <v>52</v>
      </c>
      <c r="B76" s="24" t="s">
        <v>69</v>
      </c>
      <c r="C76" s="14" t="s">
        <v>75</v>
      </c>
      <c r="D76" s="32">
        <v>69</v>
      </c>
      <c r="E76" s="33"/>
      <c r="F76" s="34">
        <f t="shared" si="2"/>
        <v>0</v>
      </c>
      <c r="J76" s="14"/>
      <c r="K76" s="14"/>
    </row>
    <row r="77" spans="1:11" s="13" customFormat="1" ht="13.5" customHeight="1" x14ac:dyDescent="0.2">
      <c r="A77" s="17"/>
      <c r="B77" s="35"/>
      <c r="C77" s="18"/>
      <c r="D77" s="36"/>
      <c r="E77" s="39"/>
      <c r="F77" s="37">
        <f>SUM(F67:F76)</f>
        <v>0</v>
      </c>
      <c r="J77" s="14"/>
      <c r="K77" s="14"/>
    </row>
    <row r="78" spans="1:11" s="13" customFormat="1" ht="13.5" customHeight="1" x14ac:dyDescent="0.2">
      <c r="B78" s="24"/>
      <c r="D78" s="14"/>
      <c r="E78" s="14"/>
      <c r="J78" s="14"/>
      <c r="K78" s="14"/>
    </row>
    <row r="79" spans="1:11" s="13" customFormat="1" ht="13.5" customHeight="1" x14ac:dyDescent="0.2">
      <c r="A79" s="44" t="s">
        <v>39</v>
      </c>
      <c r="B79" s="29" t="s">
        <v>132</v>
      </c>
      <c r="C79" s="30" t="s">
        <v>1</v>
      </c>
      <c r="D79" s="31" t="s">
        <v>2</v>
      </c>
      <c r="E79" s="30" t="s">
        <v>3</v>
      </c>
      <c r="F79" s="30" t="s">
        <v>129</v>
      </c>
      <c r="J79" s="14"/>
      <c r="K79" s="14"/>
    </row>
    <row r="80" spans="1:11" s="13" customFormat="1" ht="13.5" customHeight="1" x14ac:dyDescent="0.2">
      <c r="A80" s="13" t="s">
        <v>40</v>
      </c>
      <c r="B80" s="24" t="s">
        <v>65</v>
      </c>
      <c r="C80" s="14" t="s">
        <v>44</v>
      </c>
      <c r="D80" s="32">
        <v>54</v>
      </c>
      <c r="E80" s="33"/>
      <c r="F80" s="34">
        <f t="shared" ref="F80:F88" si="3">D80*E80</f>
        <v>0</v>
      </c>
      <c r="J80" s="14"/>
      <c r="K80" s="14"/>
    </row>
    <row r="81" spans="1:11" s="13" customFormat="1" ht="13.5" customHeight="1" x14ac:dyDescent="0.2">
      <c r="A81" s="13" t="s">
        <v>41</v>
      </c>
      <c r="B81" s="24" t="s">
        <v>65</v>
      </c>
      <c r="C81" s="14" t="s">
        <v>45</v>
      </c>
      <c r="D81" s="32">
        <v>51</v>
      </c>
      <c r="E81" s="33"/>
      <c r="F81" s="34">
        <f t="shared" si="3"/>
        <v>0</v>
      </c>
      <c r="J81" s="14"/>
      <c r="K81" s="14"/>
    </row>
    <row r="82" spans="1:11" s="13" customFormat="1" ht="13.5" customHeight="1" x14ac:dyDescent="0.2">
      <c r="A82" s="13" t="s">
        <v>42</v>
      </c>
      <c r="B82" s="24" t="s">
        <v>65</v>
      </c>
      <c r="C82" s="14" t="s">
        <v>46</v>
      </c>
      <c r="D82" s="32">
        <v>54</v>
      </c>
      <c r="E82" s="33"/>
      <c r="F82" s="34">
        <f t="shared" si="3"/>
        <v>0</v>
      </c>
      <c r="J82" s="14"/>
      <c r="K82" s="14"/>
    </row>
    <row r="83" spans="1:11" s="13" customFormat="1" ht="13.5" customHeight="1" x14ac:dyDescent="0.2">
      <c r="A83" s="13" t="s">
        <v>92</v>
      </c>
      <c r="B83" s="24" t="s">
        <v>68</v>
      </c>
      <c r="C83" s="14" t="s">
        <v>47</v>
      </c>
      <c r="D83" s="32">
        <v>54</v>
      </c>
      <c r="E83" s="33"/>
      <c r="F83" s="34">
        <f t="shared" si="3"/>
        <v>0</v>
      </c>
      <c r="J83" s="14"/>
      <c r="K83" s="14"/>
    </row>
    <row r="84" spans="1:11" s="13" customFormat="1" ht="13.5" customHeight="1" x14ac:dyDescent="0.2">
      <c r="A84" s="13" t="s">
        <v>43</v>
      </c>
      <c r="B84" s="24" t="s">
        <v>68</v>
      </c>
      <c r="C84" s="14" t="s">
        <v>48</v>
      </c>
      <c r="D84" s="32">
        <v>54</v>
      </c>
      <c r="E84" s="33"/>
      <c r="F84" s="34">
        <f t="shared" si="3"/>
        <v>0</v>
      </c>
      <c r="J84" s="14"/>
      <c r="K84" s="14"/>
    </row>
    <row r="85" spans="1:11" s="13" customFormat="1" ht="13.5" customHeight="1" x14ac:dyDescent="0.2">
      <c r="A85" s="13" t="s">
        <v>150</v>
      </c>
      <c r="B85" s="24" t="s">
        <v>65</v>
      </c>
      <c r="C85" s="14" t="s">
        <v>109</v>
      </c>
      <c r="D85" s="32">
        <v>45</v>
      </c>
      <c r="E85" s="33"/>
      <c r="F85" s="34">
        <f t="shared" si="3"/>
        <v>0</v>
      </c>
      <c r="J85" s="14"/>
      <c r="K85" s="14"/>
    </row>
    <row r="86" spans="1:11" s="13" customFormat="1" ht="13.5" customHeight="1" x14ac:dyDescent="0.2">
      <c r="A86" s="13" t="s">
        <v>76</v>
      </c>
      <c r="B86" s="24" t="s">
        <v>77</v>
      </c>
      <c r="C86" s="14" t="s">
        <v>78</v>
      </c>
      <c r="D86" s="32">
        <v>79</v>
      </c>
      <c r="E86" s="33"/>
      <c r="F86" s="34">
        <f t="shared" si="3"/>
        <v>0</v>
      </c>
      <c r="J86" s="14"/>
      <c r="K86" s="14"/>
    </row>
    <row r="87" spans="1:11" s="13" customFormat="1" ht="13.5" customHeight="1" x14ac:dyDescent="0.2">
      <c r="A87" s="13" t="s">
        <v>112</v>
      </c>
      <c r="B87" s="24" t="s">
        <v>77</v>
      </c>
      <c r="C87" s="14" t="s">
        <v>110</v>
      </c>
      <c r="D87" s="32">
        <v>34</v>
      </c>
      <c r="E87" s="33"/>
      <c r="F87" s="34">
        <f t="shared" si="3"/>
        <v>0</v>
      </c>
      <c r="J87" s="14"/>
      <c r="K87" s="14"/>
    </row>
    <row r="88" spans="1:11" s="13" customFormat="1" ht="13.5" customHeight="1" x14ac:dyDescent="0.2">
      <c r="A88" s="13" t="s">
        <v>113</v>
      </c>
      <c r="B88" s="24" t="s">
        <v>77</v>
      </c>
      <c r="C88" s="14" t="s">
        <v>111</v>
      </c>
      <c r="D88" s="32">
        <v>34</v>
      </c>
      <c r="E88" s="33"/>
      <c r="F88" s="34">
        <f t="shared" si="3"/>
        <v>0</v>
      </c>
      <c r="J88" s="14"/>
      <c r="K88" s="14"/>
    </row>
    <row r="89" spans="1:11" s="13" customFormat="1" ht="13.5" customHeight="1" x14ac:dyDescent="0.2">
      <c r="A89" s="17"/>
      <c r="B89" s="35"/>
      <c r="C89" s="18"/>
      <c r="D89" s="36"/>
      <c r="E89" s="39"/>
      <c r="F89" s="37">
        <f>SUM(F80:F88)</f>
        <v>0</v>
      </c>
      <c r="J89" s="14"/>
      <c r="K89" s="14"/>
    </row>
    <row r="90" spans="1:11" s="13" customFormat="1" ht="13.5" customHeight="1" x14ac:dyDescent="0.2">
      <c r="B90" s="24"/>
      <c r="D90" s="14"/>
      <c r="E90" s="14"/>
      <c r="J90" s="14"/>
      <c r="K90" s="14"/>
    </row>
    <row r="91" spans="1:11" s="13" customFormat="1" ht="13.5" customHeight="1" x14ac:dyDescent="0.2">
      <c r="A91" s="28" t="s">
        <v>93</v>
      </c>
      <c r="B91" s="29" t="s">
        <v>132</v>
      </c>
      <c r="C91" s="30" t="s">
        <v>1</v>
      </c>
      <c r="D91" s="30" t="s">
        <v>2</v>
      </c>
      <c r="E91" s="30" t="s">
        <v>3</v>
      </c>
      <c r="F91" s="30" t="s">
        <v>129</v>
      </c>
      <c r="J91" s="14"/>
      <c r="K91" s="14"/>
    </row>
    <row r="92" spans="1:11" s="17" customFormat="1" ht="13.5" customHeight="1" x14ac:dyDescent="0.2">
      <c r="A92" s="13" t="s">
        <v>94</v>
      </c>
      <c r="B92" s="24" t="s">
        <v>95</v>
      </c>
      <c r="C92" s="14" t="s">
        <v>96</v>
      </c>
      <c r="D92" s="32">
        <v>32</v>
      </c>
      <c r="E92" s="33"/>
      <c r="F92" s="34">
        <f>D92*E92</f>
        <v>0</v>
      </c>
      <c r="J92" s="18"/>
      <c r="K92" s="18"/>
    </row>
    <row r="93" spans="1:11" s="17" customFormat="1" ht="13.5" customHeight="1" x14ac:dyDescent="0.2">
      <c r="A93" s="13" t="s">
        <v>126</v>
      </c>
      <c r="B93" s="24" t="s">
        <v>65</v>
      </c>
      <c r="C93" s="14" t="s">
        <v>105</v>
      </c>
      <c r="D93" s="32">
        <v>24.9</v>
      </c>
      <c r="E93" s="33"/>
      <c r="F93" s="34">
        <f>D93*E93</f>
        <v>0</v>
      </c>
      <c r="J93" s="18"/>
      <c r="K93" s="18"/>
    </row>
    <row r="94" spans="1:11" s="13" customFormat="1" ht="13.5" customHeight="1" x14ac:dyDescent="0.2">
      <c r="A94" s="17"/>
      <c r="B94" s="35"/>
      <c r="C94" s="18"/>
      <c r="D94" s="36"/>
      <c r="E94" s="39"/>
      <c r="F94" s="37">
        <f>SUM(F92:F93)</f>
        <v>0</v>
      </c>
      <c r="J94" s="14"/>
      <c r="K94" s="14"/>
    </row>
    <row r="95" spans="1:11" s="13" customFormat="1" ht="13.5" customHeight="1" x14ac:dyDescent="0.2">
      <c r="B95" s="24"/>
      <c r="D95" s="14"/>
      <c r="E95" s="41"/>
      <c r="J95" s="14"/>
      <c r="K95" s="14"/>
    </row>
    <row r="96" spans="1:11" s="13" customFormat="1" ht="13.5" customHeight="1" x14ac:dyDescent="0.2">
      <c r="A96" s="28" t="s">
        <v>114</v>
      </c>
      <c r="B96" s="29" t="s">
        <v>132</v>
      </c>
      <c r="C96" s="30" t="s">
        <v>1</v>
      </c>
      <c r="D96" s="30" t="s">
        <v>2</v>
      </c>
      <c r="E96" s="30" t="s">
        <v>3</v>
      </c>
      <c r="F96" s="30" t="s">
        <v>129</v>
      </c>
      <c r="J96" s="14"/>
      <c r="K96" s="14"/>
    </row>
    <row r="97" spans="1:11" s="13" customFormat="1" ht="13.5" customHeight="1" x14ac:dyDescent="0.2">
      <c r="A97" s="13" t="s">
        <v>115</v>
      </c>
      <c r="B97" s="24" t="s">
        <v>73</v>
      </c>
      <c r="C97" s="14" t="s">
        <v>116</v>
      </c>
      <c r="D97" s="32">
        <v>39</v>
      </c>
      <c r="E97" s="33"/>
      <c r="F97" s="34">
        <f t="shared" ref="F97:F102" si="4">D97*E97</f>
        <v>0</v>
      </c>
      <c r="J97" s="14"/>
      <c r="K97" s="14"/>
    </row>
    <row r="98" spans="1:11" s="13" customFormat="1" ht="13.5" customHeight="1" x14ac:dyDescent="0.2">
      <c r="A98" s="13" t="s">
        <v>122</v>
      </c>
      <c r="B98" s="24" t="s">
        <v>121</v>
      </c>
      <c r="C98" s="14" t="s">
        <v>117</v>
      </c>
      <c r="D98" s="32">
        <v>83</v>
      </c>
      <c r="E98" s="33"/>
      <c r="F98" s="34">
        <f t="shared" si="4"/>
        <v>0</v>
      </c>
      <c r="J98" s="14"/>
      <c r="K98" s="14"/>
    </row>
    <row r="99" spans="1:11" s="13" customFormat="1" ht="13.5" customHeight="1" x14ac:dyDescent="0.2">
      <c r="A99" s="13" t="s">
        <v>123</v>
      </c>
      <c r="B99" s="24" t="s">
        <v>68</v>
      </c>
      <c r="C99" s="14" t="s">
        <v>118</v>
      </c>
      <c r="D99" s="32">
        <v>83</v>
      </c>
      <c r="E99" s="33"/>
      <c r="F99" s="34">
        <f t="shared" si="4"/>
        <v>0</v>
      </c>
      <c r="J99" s="14"/>
      <c r="K99" s="14"/>
    </row>
    <row r="100" spans="1:11" s="13" customFormat="1" ht="13.5" customHeight="1" x14ac:dyDescent="0.2">
      <c r="A100" s="13" t="s">
        <v>125</v>
      </c>
      <c r="B100" s="24" t="s">
        <v>70</v>
      </c>
      <c r="C100" s="14" t="s">
        <v>119</v>
      </c>
      <c r="D100" s="32">
        <v>93</v>
      </c>
      <c r="E100" s="33"/>
      <c r="F100" s="34">
        <f t="shared" si="4"/>
        <v>0</v>
      </c>
      <c r="J100" s="14"/>
      <c r="K100" s="14"/>
    </row>
    <row r="101" spans="1:11" s="13" customFormat="1" ht="13.5" customHeight="1" x14ac:dyDescent="0.2">
      <c r="A101" s="13" t="s">
        <v>124</v>
      </c>
      <c r="B101" s="24" t="s">
        <v>70</v>
      </c>
      <c r="C101" s="14" t="s">
        <v>120</v>
      </c>
      <c r="D101" s="32">
        <v>91</v>
      </c>
      <c r="E101" s="33"/>
      <c r="F101" s="34">
        <f t="shared" si="4"/>
        <v>0</v>
      </c>
      <c r="J101" s="14"/>
      <c r="K101" s="14"/>
    </row>
    <row r="102" spans="1:11" s="13" customFormat="1" ht="13.5" customHeight="1" x14ac:dyDescent="0.2">
      <c r="A102" s="13" t="s">
        <v>151</v>
      </c>
      <c r="B102" s="24" t="s">
        <v>106</v>
      </c>
      <c r="C102" s="14" t="s">
        <v>152</v>
      </c>
      <c r="D102" s="32">
        <v>89</v>
      </c>
      <c r="E102" s="59"/>
      <c r="F102" s="34">
        <f t="shared" si="4"/>
        <v>0</v>
      </c>
      <c r="J102" s="14"/>
      <c r="K102" s="14"/>
    </row>
    <row r="103" spans="1:11" s="13" customFormat="1" ht="13.5" customHeight="1" x14ac:dyDescent="0.2">
      <c r="A103" s="17"/>
      <c r="B103" s="35"/>
      <c r="C103" s="18"/>
      <c r="D103" s="36"/>
      <c r="E103" s="39"/>
      <c r="F103" s="37">
        <f>SUM(F97:F102)</f>
        <v>0</v>
      </c>
      <c r="J103" s="14"/>
      <c r="K103" s="14"/>
    </row>
    <row r="104" spans="1:11" s="13" customFormat="1" ht="13.5" customHeight="1" x14ac:dyDescent="0.2">
      <c r="B104" s="24"/>
      <c r="C104" s="40"/>
      <c r="D104" s="32"/>
      <c r="E104" s="14"/>
      <c r="F104" s="14"/>
      <c r="J104" s="14"/>
      <c r="K104" s="14"/>
    </row>
    <row r="105" spans="1:11" s="13" customFormat="1" ht="13.5" customHeight="1" x14ac:dyDescent="0.2">
      <c r="A105" s="45" t="s">
        <v>130</v>
      </c>
      <c r="B105" s="46"/>
      <c r="C105" s="45"/>
      <c r="D105" s="47"/>
      <c r="E105" s="47"/>
      <c r="F105" s="48">
        <f>(F23+F31+F38+F49+F55+F64+F77+F89+F94+F103)</f>
        <v>0</v>
      </c>
      <c r="J105" s="14"/>
      <c r="K105" s="14"/>
    </row>
    <row r="106" spans="1:11" s="13" customFormat="1" ht="13.5" customHeight="1" x14ac:dyDescent="0.2">
      <c r="A106" s="45" t="s">
        <v>131</v>
      </c>
      <c r="B106" s="46"/>
      <c r="C106" s="45"/>
      <c r="D106" s="47"/>
      <c r="E106" s="47"/>
      <c r="F106" s="48">
        <f>IF(F105&gt;150, 0, 8.95)</f>
        <v>8.9499999999999993</v>
      </c>
      <c r="J106" s="14"/>
      <c r="K106" s="14"/>
    </row>
    <row r="107" spans="1:11" s="13" customFormat="1" ht="13.5" customHeight="1" x14ac:dyDescent="0.2">
      <c r="A107" s="49" t="s">
        <v>134</v>
      </c>
      <c r="B107" s="50"/>
      <c r="C107" s="49"/>
      <c r="D107" s="51"/>
      <c r="E107" s="51"/>
      <c r="F107" s="52">
        <f>F105+F106</f>
        <v>8.9499999999999993</v>
      </c>
      <c r="J107" s="14"/>
      <c r="K107" s="14"/>
    </row>
    <row r="108" spans="1:11" ht="13.5" customHeight="1" x14ac:dyDescent="0.2">
      <c r="A108" s="53" t="s">
        <v>144</v>
      </c>
      <c r="B108" s="54"/>
      <c r="C108" s="55"/>
      <c r="D108" s="56"/>
      <c r="E108" s="57"/>
      <c r="F108" s="57"/>
    </row>
    <row r="109" spans="1:11" ht="40.5" customHeight="1" x14ac:dyDescent="0.2">
      <c r="A109" s="67"/>
      <c r="B109" s="67"/>
      <c r="C109" s="67"/>
      <c r="D109" s="67"/>
      <c r="E109" s="67"/>
      <c r="F109" s="67"/>
      <c r="G109" s="67"/>
      <c r="H109" s="67"/>
    </row>
    <row r="110" spans="1:11" ht="13.5" customHeight="1" x14ac:dyDescent="0.2">
      <c r="A110" s="13"/>
      <c r="B110" s="24"/>
      <c r="C110" s="13"/>
      <c r="D110" s="13"/>
      <c r="E110" s="13"/>
      <c r="F110" s="13"/>
    </row>
    <row r="111" spans="1:11" ht="13.5" customHeight="1" x14ac:dyDescent="0.2">
      <c r="A111" s="13"/>
      <c r="B111" s="24"/>
      <c r="C111" s="13"/>
      <c r="D111" s="13"/>
      <c r="E111" s="13"/>
      <c r="F111" s="13"/>
    </row>
    <row r="112" spans="1:11" ht="12.75" x14ac:dyDescent="0.2">
      <c r="A112" s="13"/>
      <c r="B112" s="24"/>
      <c r="C112" s="13"/>
      <c r="D112" s="13"/>
      <c r="E112" s="13"/>
      <c r="F112" s="13"/>
    </row>
    <row r="119" spans="1:6" x14ac:dyDescent="0.2">
      <c r="A119" s="25"/>
      <c r="B119" s="26"/>
      <c r="C119" s="25"/>
      <c r="D119" s="27"/>
      <c r="E119" s="27"/>
      <c r="F119" s="25"/>
    </row>
    <row r="120" spans="1:6" x14ac:dyDescent="0.2">
      <c r="A120" s="15"/>
    </row>
    <row r="121" spans="1:6" x14ac:dyDescent="0.2">
      <c r="A121" s="15"/>
    </row>
  </sheetData>
  <mergeCells count="2">
    <mergeCell ref="A109:H109"/>
    <mergeCell ref="D13:F13"/>
  </mergeCells>
  <phoneticPr fontId="0" type="noConversion"/>
  <pageMargins left="0.98425196850393704" right="0.98425196850393704" top="0.59055118110236227" bottom="0.59055118110236227" header="0.51181102362204722" footer="0.51181102362204722"/>
  <pageSetup paperSize="9" scale="72" orientation="portrait" r:id="rId1"/>
  <headerFooter alignWithMargins="0">
    <oddFooter>&amp;L&amp;8Lieferschein / Rechnung&amp;C&amp;8Seite &amp;P von &amp;N</oddFooter>
  </headerFooter>
  <rowBreaks count="2" manualBreakCount="2">
    <brk id="55" max="5" man="1"/>
    <brk id="10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Bestelliste</vt:lpstr>
      <vt:lpstr>Ls.|Rg.</vt:lpstr>
      <vt:lpstr>Bestelliste!Druckbereich</vt:lpstr>
      <vt:lpstr>'Ls.|Rg.'!Druckbereich</vt:lpstr>
    </vt:vector>
  </TitlesOfParts>
  <Company>Schweppe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Stricker</dc:creator>
  <cp:lastModifiedBy>Philipp Stricker</cp:lastModifiedBy>
  <cp:lastPrinted>2015-06-12T12:19:00Z</cp:lastPrinted>
  <dcterms:created xsi:type="dcterms:W3CDTF">2001-08-25T09:53:23Z</dcterms:created>
  <dcterms:modified xsi:type="dcterms:W3CDTF">2015-06-16T06:57:37Z</dcterms:modified>
</cp:coreProperties>
</file>